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AAG\CG - Interfederativo Menores 2024 -\Planillas Scores\"/>
    </mc:Choice>
  </mc:AlternateContent>
  <xr:revisionPtr revIDLastSave="0" documentId="13_ncr:1_{EABDAC11-DA30-43AF-BD17-01FCCA6BB2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TEGORIA GROSS" sheetId="1" r:id="rId1"/>
    <sheet name="CATEGORIA NETO" sheetId="2" r:id="rId2"/>
    <sheet name="EEPP GROSS" sheetId="3" r:id="rId3"/>
    <sheet name="EEPP NETO" sheetId="4" r:id="rId4"/>
  </sheets>
  <calcPr calcId="191029"/>
</workbook>
</file>

<file path=xl/calcChain.xml><?xml version="1.0" encoding="utf-8"?>
<calcChain xmlns="http://schemas.openxmlformats.org/spreadsheetml/2006/main">
  <c r="L21" i="4" l="1"/>
  <c r="K21" i="4"/>
  <c r="H21" i="4"/>
  <c r="G21" i="4"/>
  <c r="F21" i="4"/>
  <c r="E21" i="4"/>
  <c r="D21" i="4"/>
  <c r="C21" i="4"/>
  <c r="B21" i="4"/>
  <c r="L14" i="4"/>
  <c r="K14" i="4"/>
  <c r="H14" i="4"/>
  <c r="G14" i="4"/>
  <c r="F14" i="4"/>
  <c r="E14" i="4"/>
  <c r="D14" i="4"/>
  <c r="C14" i="4"/>
  <c r="B14" i="4"/>
  <c r="J22" i="3"/>
  <c r="I22" i="3"/>
  <c r="G22" i="3"/>
  <c r="F22" i="3"/>
  <c r="E22" i="3"/>
  <c r="D22" i="3"/>
  <c r="C22" i="3"/>
  <c r="B22" i="3"/>
  <c r="J21" i="3"/>
  <c r="I21" i="3"/>
  <c r="G21" i="3"/>
  <c r="F21" i="3"/>
  <c r="E21" i="3"/>
  <c r="D21" i="3"/>
  <c r="C21" i="3"/>
  <c r="B21" i="3"/>
  <c r="J15" i="3"/>
  <c r="I15" i="3"/>
  <c r="G15" i="3"/>
  <c r="F15" i="3"/>
  <c r="E15" i="3"/>
  <c r="D15" i="3"/>
  <c r="C15" i="3"/>
  <c r="B15" i="3"/>
  <c r="J14" i="3"/>
  <c r="I14" i="3"/>
  <c r="G14" i="3"/>
  <c r="F14" i="3"/>
  <c r="E14" i="3"/>
  <c r="D14" i="3"/>
  <c r="C14" i="3"/>
  <c r="B14" i="3"/>
  <c r="M104" i="2"/>
  <c r="N104" i="2" s="1"/>
  <c r="I94" i="2"/>
  <c r="J94" i="2" s="1"/>
  <c r="M103" i="2"/>
  <c r="N103" i="2" s="1"/>
  <c r="I83" i="2"/>
  <c r="J83" i="2" s="1"/>
  <c r="M100" i="2"/>
  <c r="N100" i="2" s="1"/>
  <c r="I85" i="2"/>
  <c r="J85" i="2" s="1"/>
  <c r="M98" i="2"/>
  <c r="N98" i="2" s="1"/>
  <c r="I81" i="2"/>
  <c r="J81" i="2" s="1"/>
  <c r="M96" i="2"/>
  <c r="N96" i="2" s="1"/>
  <c r="I84" i="2"/>
  <c r="J84" i="2" s="1"/>
  <c r="M99" i="2"/>
  <c r="N99" i="2" s="1"/>
  <c r="I96" i="2"/>
  <c r="J96" i="2" s="1"/>
  <c r="M101" i="2"/>
  <c r="N101" i="2" s="1"/>
  <c r="I97" i="2"/>
  <c r="J97" i="2" s="1"/>
  <c r="M97" i="2"/>
  <c r="N97" i="2" s="1"/>
  <c r="I99" i="2"/>
  <c r="J99" i="2" s="1"/>
  <c r="M91" i="2"/>
  <c r="N91" i="2" s="1"/>
  <c r="I88" i="2"/>
  <c r="J88" i="2" s="1"/>
  <c r="M87" i="2"/>
  <c r="N87" i="2" s="1"/>
  <c r="I79" i="2"/>
  <c r="J79" i="2" s="1"/>
  <c r="M102" i="2"/>
  <c r="N102" i="2" s="1"/>
  <c r="I101" i="2"/>
  <c r="J101" i="2" s="1"/>
  <c r="M83" i="2"/>
  <c r="N83" i="2" s="1"/>
  <c r="I91" i="2"/>
  <c r="J91" i="2" s="1"/>
  <c r="M82" i="2"/>
  <c r="N82" i="2" s="1"/>
  <c r="I80" i="2"/>
  <c r="J80" i="2" s="1"/>
  <c r="M92" i="2"/>
  <c r="N92" i="2" s="1"/>
  <c r="I93" i="2"/>
  <c r="J93" i="2" s="1"/>
  <c r="M95" i="2"/>
  <c r="N95" i="2" s="1"/>
  <c r="I82" i="2"/>
  <c r="J82" i="2" s="1"/>
  <c r="M88" i="2"/>
  <c r="N88" i="2" s="1"/>
  <c r="I89" i="2"/>
  <c r="J89" i="2" s="1"/>
  <c r="P89" i="2" s="1"/>
  <c r="M86" i="2"/>
  <c r="N86" i="2" s="1"/>
  <c r="I87" i="2"/>
  <c r="J87" i="2" s="1"/>
  <c r="M90" i="2"/>
  <c r="N90" i="2" s="1"/>
  <c r="I86" i="2"/>
  <c r="J86" i="2" s="1"/>
  <c r="M89" i="2"/>
  <c r="N89" i="2" s="1"/>
  <c r="I104" i="2"/>
  <c r="J104" i="2" s="1"/>
  <c r="M81" i="2"/>
  <c r="N81" i="2" s="1"/>
  <c r="I92" i="2"/>
  <c r="J92" i="2" s="1"/>
  <c r="M93" i="2"/>
  <c r="N93" i="2" s="1"/>
  <c r="I102" i="2"/>
  <c r="J102" i="2" s="1"/>
  <c r="M84" i="2"/>
  <c r="N84" i="2" s="1"/>
  <c r="I103" i="2"/>
  <c r="J103" i="2" s="1"/>
  <c r="P83" i="2" s="1"/>
  <c r="M94" i="2"/>
  <c r="N94" i="2" s="1"/>
  <c r="I100" i="2"/>
  <c r="J100" i="2" s="1"/>
  <c r="P82" i="2" s="1"/>
  <c r="M79" i="2"/>
  <c r="N79" i="2" s="1"/>
  <c r="I95" i="2"/>
  <c r="J95" i="2" s="1"/>
  <c r="M80" i="2"/>
  <c r="N80" i="2" s="1"/>
  <c r="I98" i="2"/>
  <c r="J98" i="2" s="1"/>
  <c r="M85" i="2"/>
  <c r="N85" i="2" s="1"/>
  <c r="N21" i="4" s="1"/>
  <c r="I90" i="2"/>
  <c r="J90" i="2" s="1"/>
  <c r="M73" i="2"/>
  <c r="N73" i="2" s="1"/>
  <c r="I21" i="2"/>
  <c r="J21" i="2" s="1"/>
  <c r="M71" i="2"/>
  <c r="N71" i="2" s="1"/>
  <c r="I34" i="2"/>
  <c r="J34" i="2" s="1"/>
  <c r="M72" i="2"/>
  <c r="N72" i="2" s="1"/>
  <c r="I42" i="2"/>
  <c r="J42" i="2" s="1"/>
  <c r="M68" i="2"/>
  <c r="N68" i="2" s="1"/>
  <c r="I35" i="2"/>
  <c r="J35" i="2" s="1"/>
  <c r="M51" i="2"/>
  <c r="N51" i="2" s="1"/>
  <c r="I39" i="2"/>
  <c r="J39" i="2" s="1"/>
  <c r="M54" i="2"/>
  <c r="N54" i="2" s="1"/>
  <c r="I20" i="2"/>
  <c r="J20" i="2" s="1"/>
  <c r="M57" i="2"/>
  <c r="N57" i="2" s="1"/>
  <c r="I47" i="2"/>
  <c r="J47" i="2" s="1"/>
  <c r="M69" i="2"/>
  <c r="N69" i="2" s="1"/>
  <c r="I52" i="2"/>
  <c r="J52" i="2" s="1"/>
  <c r="M62" i="2"/>
  <c r="N62" i="2" s="1"/>
  <c r="I29" i="2"/>
  <c r="J29" i="2" s="1"/>
  <c r="M56" i="2"/>
  <c r="N56" i="2" s="1"/>
  <c r="I44" i="2"/>
  <c r="J44" i="2" s="1"/>
  <c r="M66" i="2"/>
  <c r="N66" i="2" s="1"/>
  <c r="I37" i="2"/>
  <c r="J37" i="2" s="1"/>
  <c r="M43" i="2"/>
  <c r="N43" i="2" s="1"/>
  <c r="I30" i="2"/>
  <c r="J30" i="2" s="1"/>
  <c r="M63" i="2"/>
  <c r="N63" i="2" s="1"/>
  <c r="I27" i="2"/>
  <c r="J27" i="2" s="1"/>
  <c r="M67" i="2"/>
  <c r="N67" i="2" s="1"/>
  <c r="I40" i="2"/>
  <c r="J40" i="2" s="1"/>
  <c r="M52" i="2"/>
  <c r="N52" i="2" s="1"/>
  <c r="I62" i="2"/>
  <c r="J62" i="2" s="1"/>
  <c r="M42" i="2"/>
  <c r="N42" i="2" s="1"/>
  <c r="I59" i="2"/>
  <c r="J59" i="2" s="1"/>
  <c r="M55" i="2"/>
  <c r="N55" i="2" s="1"/>
  <c r="I18" i="2"/>
  <c r="J18" i="2" s="1"/>
  <c r="M58" i="2"/>
  <c r="N58" i="2" s="1"/>
  <c r="I68" i="2"/>
  <c r="J68" i="2" s="1"/>
  <c r="M27" i="2"/>
  <c r="N27" i="2" s="1"/>
  <c r="I28" i="2"/>
  <c r="J28" i="2" s="1"/>
  <c r="M60" i="2"/>
  <c r="N60" i="2" s="1"/>
  <c r="I25" i="2"/>
  <c r="J25" i="2" s="1"/>
  <c r="M65" i="2"/>
  <c r="N65" i="2" s="1"/>
  <c r="I55" i="2"/>
  <c r="J55" i="2" s="1"/>
  <c r="P25" i="2" s="1"/>
  <c r="M38" i="2"/>
  <c r="N38" i="2" s="1"/>
  <c r="I46" i="2"/>
  <c r="J46" i="2" s="1"/>
  <c r="M59" i="2"/>
  <c r="N59" i="2" s="1"/>
  <c r="I33" i="2"/>
  <c r="J33" i="2" s="1"/>
  <c r="M26" i="2"/>
  <c r="N26" i="2" s="1"/>
  <c r="I64" i="2"/>
  <c r="J64" i="2" s="1"/>
  <c r="M64" i="2"/>
  <c r="N64" i="2" s="1"/>
  <c r="I60" i="2"/>
  <c r="J60" i="2" s="1"/>
  <c r="M25" i="2"/>
  <c r="N25" i="2" s="1"/>
  <c r="I53" i="2"/>
  <c r="J53" i="2" s="1"/>
  <c r="M45" i="2"/>
  <c r="N45" i="2" s="1"/>
  <c r="I69" i="2"/>
  <c r="J69" i="2" s="1"/>
  <c r="M44" i="2"/>
  <c r="N44" i="2" s="1"/>
  <c r="I66" i="2"/>
  <c r="J66" i="2" s="1"/>
  <c r="M23" i="2"/>
  <c r="N23" i="2" s="1"/>
  <c r="I49" i="2"/>
  <c r="J49" i="2" s="1"/>
  <c r="M41" i="2"/>
  <c r="N41" i="2" s="1"/>
  <c r="I56" i="2"/>
  <c r="J56" i="2" s="1"/>
  <c r="M61" i="2"/>
  <c r="N61" i="2" s="1"/>
  <c r="I17" i="2"/>
  <c r="J17" i="2" s="1"/>
  <c r="M33" i="2"/>
  <c r="N33" i="2" s="1"/>
  <c r="I63" i="2"/>
  <c r="J63" i="2" s="1"/>
  <c r="M48" i="2"/>
  <c r="N48" i="2" s="1"/>
  <c r="I70" i="2"/>
  <c r="J70" i="2" s="1"/>
  <c r="P21" i="2" s="1"/>
  <c r="M47" i="2"/>
  <c r="N47" i="2" s="1"/>
  <c r="I36" i="2"/>
  <c r="J36" i="2" s="1"/>
  <c r="M46" i="2"/>
  <c r="N46" i="2" s="1"/>
  <c r="I65" i="2"/>
  <c r="J65" i="2" s="1"/>
  <c r="M39" i="2"/>
  <c r="N39" i="2" s="1"/>
  <c r="I26" i="2"/>
  <c r="J26" i="2" s="1"/>
  <c r="M70" i="2"/>
  <c r="N70" i="2" s="1"/>
  <c r="I48" i="2"/>
  <c r="J48" i="2" s="1"/>
  <c r="M34" i="2"/>
  <c r="N34" i="2" s="1"/>
  <c r="I16" i="2"/>
  <c r="J16" i="2" s="1"/>
  <c r="M24" i="2"/>
  <c r="N24" i="2" s="1"/>
  <c r="I32" i="2"/>
  <c r="J32" i="2" s="1"/>
  <c r="M53" i="2"/>
  <c r="N53" i="2" s="1"/>
  <c r="I51" i="2"/>
  <c r="J51" i="2" s="1"/>
  <c r="M30" i="2"/>
  <c r="N30" i="2" s="1"/>
  <c r="I15" i="2"/>
  <c r="J15" i="2" s="1"/>
  <c r="M36" i="2"/>
  <c r="N36" i="2" s="1"/>
  <c r="I24" i="2"/>
  <c r="J24" i="2" s="1"/>
  <c r="M35" i="2"/>
  <c r="N35" i="2" s="1"/>
  <c r="I19" i="2"/>
  <c r="J19" i="2" s="1"/>
  <c r="P53" i="2" s="1"/>
  <c r="M32" i="2"/>
  <c r="N32" i="2" s="1"/>
  <c r="I45" i="2"/>
  <c r="J45" i="2" s="1"/>
  <c r="P30" i="2" s="1"/>
  <c r="M40" i="2"/>
  <c r="N40" i="2" s="1"/>
  <c r="I73" i="2"/>
  <c r="J73" i="2" s="1"/>
  <c r="M31" i="2"/>
  <c r="N31" i="2" s="1"/>
  <c r="I57" i="2"/>
  <c r="J57" i="2" s="1"/>
  <c r="M49" i="2"/>
  <c r="N49" i="2" s="1"/>
  <c r="I31" i="2"/>
  <c r="J31" i="2" s="1"/>
  <c r="M17" i="2"/>
  <c r="N17" i="2" s="1"/>
  <c r="I61" i="2"/>
  <c r="J61" i="2" s="1"/>
  <c r="M21" i="2"/>
  <c r="N21" i="2" s="1"/>
  <c r="I71" i="2"/>
  <c r="J71" i="2" s="1"/>
  <c r="M28" i="2"/>
  <c r="N28" i="2" s="1"/>
  <c r="I14" i="2"/>
  <c r="J14" i="2" s="1"/>
  <c r="M37" i="2"/>
  <c r="N37" i="2" s="1"/>
  <c r="I23" i="2"/>
  <c r="J23" i="2" s="1"/>
  <c r="P23" i="2" s="1"/>
  <c r="M19" i="2"/>
  <c r="N19" i="2" s="1"/>
  <c r="I43" i="2"/>
  <c r="J43" i="2" s="1"/>
  <c r="M18" i="2"/>
  <c r="N18" i="2" s="1"/>
  <c r="I22" i="2"/>
  <c r="J22" i="2" s="1"/>
  <c r="M50" i="2"/>
  <c r="N50" i="2" s="1"/>
  <c r="I41" i="2"/>
  <c r="J41" i="2" s="1"/>
  <c r="M29" i="2"/>
  <c r="N29" i="2" s="1"/>
  <c r="I54" i="2"/>
  <c r="J54" i="2" s="1"/>
  <c r="P19" i="2" s="1"/>
  <c r="M16" i="2"/>
  <c r="N16" i="2" s="1"/>
  <c r="I72" i="2"/>
  <c r="J72" i="2" s="1"/>
  <c r="M15" i="2"/>
  <c r="N15" i="2" s="1"/>
  <c r="I38" i="2"/>
  <c r="J38" i="2" s="1"/>
  <c r="M22" i="2"/>
  <c r="N22" i="2" s="1"/>
  <c r="I50" i="2"/>
  <c r="J50" i="2" s="1"/>
  <c r="M20" i="2"/>
  <c r="N20" i="2" s="1"/>
  <c r="I58" i="2"/>
  <c r="J58" i="2" s="1"/>
  <c r="M14" i="2"/>
  <c r="N14" i="2" s="1"/>
  <c r="N14" i="4" s="1"/>
  <c r="I67" i="2"/>
  <c r="J67" i="2" s="1"/>
  <c r="K104" i="1"/>
  <c r="H93" i="1"/>
  <c r="K103" i="1"/>
  <c r="H83" i="1"/>
  <c r="K102" i="1"/>
  <c r="H81" i="1"/>
  <c r="K98" i="1"/>
  <c r="H86" i="1"/>
  <c r="K100" i="1"/>
  <c r="H87" i="1"/>
  <c r="K101" i="1"/>
  <c r="H88" i="1"/>
  <c r="K99" i="1"/>
  <c r="H100" i="1"/>
  <c r="K92" i="1"/>
  <c r="H90" i="1"/>
  <c r="K94" i="1"/>
  <c r="H85" i="1"/>
  <c r="K97" i="1"/>
  <c r="H91" i="1"/>
  <c r="K90" i="1"/>
  <c r="H99" i="1"/>
  <c r="K88" i="1"/>
  <c r="H92" i="1"/>
  <c r="K95" i="1"/>
  <c r="H79" i="1"/>
  <c r="K91" i="1"/>
  <c r="H84" i="1"/>
  <c r="K93" i="1"/>
  <c r="H80" i="1"/>
  <c r="K96" i="1"/>
  <c r="H89" i="1"/>
  <c r="K89" i="1"/>
  <c r="H94" i="1"/>
  <c r="K83" i="1"/>
  <c r="H82" i="1"/>
  <c r="K86" i="1"/>
  <c r="H104" i="1"/>
  <c r="K80" i="1"/>
  <c r="H101" i="1"/>
  <c r="K85" i="1"/>
  <c r="H96" i="1"/>
  <c r="K87" i="1"/>
  <c r="H103" i="1"/>
  <c r="K82" i="1"/>
  <c r="H102" i="1"/>
  <c r="K84" i="1"/>
  <c r="H97" i="1"/>
  <c r="K81" i="1"/>
  <c r="K22" i="3" s="1"/>
  <c r="H98" i="1"/>
  <c r="K79" i="1"/>
  <c r="K21" i="3" s="1"/>
  <c r="H95" i="1"/>
  <c r="K73" i="1"/>
  <c r="K71" i="1"/>
  <c r="K72" i="1"/>
  <c r="K70" i="1"/>
  <c r="K69" i="1"/>
  <c r="K64" i="1"/>
  <c r="K66" i="1"/>
  <c r="K67" i="1"/>
  <c r="K56" i="1"/>
  <c r="K62" i="1"/>
  <c r="K65" i="1"/>
  <c r="K61" i="1"/>
  <c r="K45" i="1"/>
  <c r="K52" i="1"/>
  <c r="K60" i="1"/>
  <c r="K50" i="1"/>
  <c r="K53" i="1"/>
  <c r="K49" i="1"/>
  <c r="K68" i="1"/>
  <c r="K58" i="1"/>
  <c r="K57" i="1"/>
  <c r="K47" i="1"/>
  <c r="K51" i="1"/>
  <c r="K59" i="1"/>
  <c r="K54" i="1"/>
  <c r="K31" i="1"/>
  <c r="K63" i="1"/>
  <c r="K38" i="1"/>
  <c r="K55" i="1"/>
  <c r="K48" i="1"/>
  <c r="K26" i="1"/>
  <c r="K41" i="1"/>
  <c r="K46" i="1"/>
  <c r="K35" i="1"/>
  <c r="K44" i="1"/>
  <c r="K21" i="1"/>
  <c r="K39" i="1"/>
  <c r="K42" i="1"/>
  <c r="K36" i="1"/>
  <c r="K33" i="1"/>
  <c r="K23" i="1"/>
  <c r="K27" i="1"/>
  <c r="K32" i="1"/>
  <c r="K40" i="1"/>
  <c r="K29" i="1"/>
  <c r="K34" i="1"/>
  <c r="K18" i="1"/>
  <c r="K28" i="1"/>
  <c r="K19" i="1"/>
  <c r="K43" i="1"/>
  <c r="K20" i="1"/>
  <c r="K37" i="1"/>
  <c r="K30" i="1"/>
  <c r="K25" i="1"/>
  <c r="K24" i="1"/>
  <c r="K22" i="1"/>
  <c r="K17" i="1"/>
  <c r="K16" i="1"/>
  <c r="K14" i="1"/>
  <c r="H41" i="1"/>
  <c r="H57" i="1"/>
  <c r="H49" i="1"/>
  <c r="H42" i="1"/>
  <c r="H33" i="1"/>
  <c r="H15" i="1"/>
  <c r="H46" i="1"/>
  <c r="H47" i="1"/>
  <c r="H43" i="1"/>
  <c r="H27" i="1"/>
  <c r="H24" i="1"/>
  <c r="H14" i="1"/>
  <c r="H45" i="1"/>
  <c r="H34" i="1"/>
  <c r="H53" i="1"/>
  <c r="H48" i="1"/>
  <c r="H20" i="1"/>
  <c r="H52" i="1"/>
  <c r="H23" i="1"/>
  <c r="H21" i="1"/>
  <c r="H51" i="1"/>
  <c r="H32" i="1"/>
  <c r="H19" i="1"/>
  <c r="H30" i="1"/>
  <c r="H44" i="1"/>
  <c r="H25" i="1"/>
  <c r="H60" i="1"/>
  <c r="H40" i="1"/>
  <c r="H22" i="1"/>
  <c r="H35" i="1"/>
  <c r="H50" i="1"/>
  <c r="H62" i="1"/>
  <c r="H63" i="1"/>
  <c r="H54" i="1"/>
  <c r="H65" i="1"/>
  <c r="H26" i="1"/>
  <c r="H58" i="1"/>
  <c r="H17" i="1"/>
  <c r="H29" i="1"/>
  <c r="H31" i="1"/>
  <c r="H16" i="1"/>
  <c r="H18" i="1"/>
  <c r="H61" i="1"/>
  <c r="H39" i="1"/>
  <c r="H70" i="1"/>
  <c r="H56" i="1"/>
  <c r="H28" i="1"/>
  <c r="H67" i="1"/>
  <c r="H73" i="1"/>
  <c r="H59" i="1"/>
  <c r="H64" i="1"/>
  <c r="H69" i="1"/>
  <c r="H37" i="1"/>
  <c r="H66" i="1"/>
  <c r="H71" i="1"/>
  <c r="H72" i="1"/>
  <c r="H38" i="1"/>
  <c r="H68" i="1"/>
  <c r="H36" i="1"/>
  <c r="H15" i="3" s="1"/>
  <c r="K15" i="1"/>
  <c r="K14" i="3" s="1"/>
  <c r="H55" i="1"/>
  <c r="P85" i="2" l="1"/>
  <c r="P93" i="2"/>
  <c r="P97" i="2"/>
  <c r="P55" i="2"/>
  <c r="P38" i="2"/>
  <c r="P26" i="2"/>
  <c r="K15" i="3"/>
  <c r="M21" i="4"/>
  <c r="L93" i="1"/>
  <c r="L90" i="1"/>
  <c r="M94" i="1" s="1"/>
  <c r="L89" i="1"/>
  <c r="M14" i="4"/>
  <c r="P29" i="2"/>
  <c r="P35" i="2"/>
  <c r="P47" i="2"/>
  <c r="P44" i="2"/>
  <c r="P50" i="2"/>
  <c r="P16" i="2"/>
  <c r="P88" i="2"/>
  <c r="P90" i="2"/>
  <c r="P92" i="2"/>
  <c r="P94" i="2"/>
  <c r="P87" i="2"/>
  <c r="P86" i="2"/>
  <c r="L81" i="1"/>
  <c r="P84" i="2"/>
  <c r="P80" i="2"/>
  <c r="P14" i="2"/>
  <c r="P14" i="4" s="1"/>
  <c r="P20" i="2"/>
  <c r="P24" i="2"/>
  <c r="P28" i="2"/>
  <c r="O53" i="2"/>
  <c r="P46" i="2"/>
  <c r="P54" i="2"/>
  <c r="P56" i="2"/>
  <c r="P60" i="2"/>
  <c r="P64" i="2"/>
  <c r="P66" i="2"/>
  <c r="P96" i="2"/>
  <c r="I21" i="4"/>
  <c r="I14" i="4"/>
  <c r="P71" i="2"/>
  <c r="O21" i="2"/>
  <c r="O35" i="2"/>
  <c r="P40" i="2"/>
  <c r="P18" i="2"/>
  <c r="P22" i="2"/>
  <c r="P36" i="2"/>
  <c r="P100" i="2"/>
  <c r="P104" i="2"/>
  <c r="O91" i="2"/>
  <c r="P98" i="2"/>
  <c r="P79" i="2"/>
  <c r="P21" i="4" s="1"/>
  <c r="O79" i="2"/>
  <c r="P91" i="2"/>
  <c r="P95" i="2"/>
  <c r="P99" i="2"/>
  <c r="O98" i="2"/>
  <c r="P103" i="2"/>
  <c r="L82" i="1"/>
  <c r="M82" i="1" s="1"/>
  <c r="L85" i="1"/>
  <c r="L86" i="1"/>
  <c r="M86" i="1" s="1"/>
  <c r="L95" i="1"/>
  <c r="L94" i="1"/>
  <c r="L99" i="1"/>
  <c r="L100" i="1"/>
  <c r="M100" i="1" s="1"/>
  <c r="L102" i="1"/>
  <c r="M102" i="1" s="1"/>
  <c r="L104" i="1"/>
  <c r="M104" i="1" s="1"/>
  <c r="P32" i="2"/>
  <c r="P17" i="2"/>
  <c r="P27" i="2"/>
  <c r="P37" i="2"/>
  <c r="P43" i="2"/>
  <c r="P49" i="2"/>
  <c r="P51" i="2"/>
  <c r="O65" i="2"/>
  <c r="P59" i="2"/>
  <c r="P61" i="2"/>
  <c r="P63" i="2"/>
  <c r="P67" i="2"/>
  <c r="P57" i="2"/>
  <c r="P73" i="2"/>
  <c r="P42" i="2"/>
  <c r="P48" i="2"/>
  <c r="P52" i="2"/>
  <c r="P58" i="2"/>
  <c r="P62" i="2"/>
  <c r="P68" i="2"/>
  <c r="P70" i="2"/>
  <c r="O71" i="2"/>
  <c r="P45" i="2"/>
  <c r="P69" i="2"/>
  <c r="P15" i="2"/>
  <c r="O30" i="2"/>
  <c r="P39" i="2"/>
  <c r="P41" i="2"/>
  <c r="P65" i="2"/>
  <c r="O81" i="2"/>
  <c r="L79" i="1"/>
  <c r="L84" i="1"/>
  <c r="M81" i="1" s="1"/>
  <c r="L87" i="1"/>
  <c r="L80" i="1"/>
  <c r="M85" i="1" s="1"/>
  <c r="L83" i="1"/>
  <c r="M87" i="1" s="1"/>
  <c r="L96" i="1"/>
  <c r="M89" i="1" s="1"/>
  <c r="L91" i="1"/>
  <c r="M91" i="1" s="1"/>
  <c r="L88" i="1"/>
  <c r="M93" i="1" s="1"/>
  <c r="L97" i="1"/>
  <c r="M95" i="1" s="1"/>
  <c r="L92" i="1"/>
  <c r="M97" i="1" s="1"/>
  <c r="L101" i="1"/>
  <c r="M99" i="1" s="1"/>
  <c r="L98" i="1"/>
  <c r="M101" i="1" s="1"/>
  <c r="L103" i="1"/>
  <c r="M103" i="1" s="1"/>
  <c r="H14" i="3"/>
  <c r="H21" i="3"/>
  <c r="H22" i="3"/>
  <c r="O100" i="2"/>
  <c r="P102" i="2"/>
  <c r="P101" i="2"/>
  <c r="P81" i="2"/>
  <c r="J21" i="4"/>
  <c r="P72" i="2"/>
  <c r="O55" i="2"/>
  <c r="P34" i="2"/>
  <c r="P33" i="2"/>
  <c r="P31" i="2"/>
  <c r="O17" i="2"/>
  <c r="O37" i="2"/>
  <c r="J14" i="4"/>
  <c r="O88" i="2"/>
  <c r="O84" i="2"/>
  <c r="O94" i="2"/>
  <c r="O80" i="2"/>
  <c r="O85" i="2"/>
  <c r="O89" i="2"/>
  <c r="O95" i="2"/>
  <c r="O101" i="2"/>
  <c r="O39" i="2"/>
  <c r="O69" i="2"/>
  <c r="O92" i="2"/>
  <c r="O83" i="2"/>
  <c r="O87" i="2"/>
  <c r="O97" i="2"/>
  <c r="O99" i="2"/>
  <c r="O93" i="2"/>
  <c r="O96" i="2"/>
  <c r="O16" i="2"/>
  <c r="O86" i="2"/>
  <c r="O104" i="2"/>
  <c r="O19" i="2"/>
  <c r="O90" i="2"/>
  <c r="O82" i="2"/>
  <c r="O102" i="2"/>
  <c r="O103" i="2"/>
  <c r="O68" i="2"/>
  <c r="O54" i="2"/>
  <c r="O42" i="2"/>
  <c r="O18" i="2"/>
  <c r="O29" i="2"/>
  <c r="L16" i="1"/>
  <c r="M16" i="1" s="1"/>
  <c r="L25" i="1"/>
  <c r="M20" i="1" s="1"/>
  <c r="L43" i="1"/>
  <c r="M24" i="1" s="1"/>
  <c r="L34" i="1"/>
  <c r="L27" i="1"/>
  <c r="L42" i="1"/>
  <c r="M36" i="1" s="1"/>
  <c r="L35" i="1"/>
  <c r="M40" i="1" s="1"/>
  <c r="L48" i="1"/>
  <c r="L31" i="1"/>
  <c r="M48" i="1" s="1"/>
  <c r="L47" i="1"/>
  <c r="M52" i="1" s="1"/>
  <c r="L49" i="1"/>
  <c r="L52" i="1"/>
  <c r="L62" i="1"/>
  <c r="L64" i="1"/>
  <c r="M68" i="1" s="1"/>
  <c r="L71" i="1"/>
  <c r="M72" i="1" s="1"/>
  <c r="L30" i="1"/>
  <c r="L29" i="1"/>
  <c r="M29" i="1" s="1"/>
  <c r="L39" i="1"/>
  <c r="L55" i="1"/>
  <c r="M45" i="1" s="1"/>
  <c r="L57" i="1"/>
  <c r="L45" i="1"/>
  <c r="M61" i="1" s="1"/>
  <c r="L69" i="1"/>
  <c r="M69" i="1" s="1"/>
  <c r="O22" i="2"/>
  <c r="O24" i="2"/>
  <c r="O70" i="2"/>
  <c r="O46" i="2"/>
  <c r="O48" i="2"/>
  <c r="O28" i="2"/>
  <c r="O31" i="2"/>
  <c r="O32" i="2"/>
  <c r="O36" i="2"/>
  <c r="O63" i="2"/>
  <c r="O62" i="2"/>
  <c r="O73" i="2"/>
  <c r="O20" i="2"/>
  <c r="O15" i="2"/>
  <c r="O47" i="2"/>
  <c r="O33" i="2"/>
  <c r="O41" i="2"/>
  <c r="O44" i="2"/>
  <c r="O25" i="2"/>
  <c r="O26" i="2"/>
  <c r="O38" i="2"/>
  <c r="O60" i="2"/>
  <c r="O58" i="2"/>
  <c r="O50" i="2"/>
  <c r="O49" i="2"/>
  <c r="O40" i="2"/>
  <c r="O34" i="2"/>
  <c r="O23" i="2"/>
  <c r="O64" i="2"/>
  <c r="O67" i="2"/>
  <c r="O43" i="2"/>
  <c r="O56" i="2"/>
  <c r="O51" i="2"/>
  <c r="O45" i="2"/>
  <c r="O27" i="2"/>
  <c r="O66" i="2"/>
  <c r="O72" i="2"/>
  <c r="O61" i="2"/>
  <c r="O59" i="2"/>
  <c r="O52" i="2"/>
  <c r="O57" i="2"/>
  <c r="O14" i="2"/>
  <c r="O14" i="4" s="1"/>
  <c r="L17" i="1"/>
  <c r="M17" i="1" s="1"/>
  <c r="L19" i="1"/>
  <c r="M25" i="1" s="1"/>
  <c r="L23" i="1"/>
  <c r="M33" i="1" s="1"/>
  <c r="L46" i="1"/>
  <c r="L54" i="1"/>
  <c r="L53" i="1"/>
  <c r="M57" i="1" s="1"/>
  <c r="L56" i="1"/>
  <c r="L73" i="1"/>
  <c r="M73" i="1" s="1"/>
  <c r="L22" i="1"/>
  <c r="L37" i="1"/>
  <c r="M22" i="1" s="1"/>
  <c r="L28" i="1"/>
  <c r="M26" i="1" s="1"/>
  <c r="L40" i="1"/>
  <c r="M30" i="1" s="1"/>
  <c r="L33" i="1"/>
  <c r="M34" i="1" s="1"/>
  <c r="L21" i="1"/>
  <c r="M38" i="1" s="1"/>
  <c r="L41" i="1"/>
  <c r="M42" i="1" s="1"/>
  <c r="L38" i="1"/>
  <c r="M46" i="1" s="1"/>
  <c r="L59" i="1"/>
  <c r="L58" i="1"/>
  <c r="M54" i="1" s="1"/>
  <c r="L50" i="1"/>
  <c r="M58" i="1" s="1"/>
  <c r="L61" i="1"/>
  <c r="L67" i="1"/>
  <c r="M66" i="1" s="1"/>
  <c r="L70" i="1"/>
  <c r="M70" i="1" s="1"/>
  <c r="L14" i="1"/>
  <c r="L24" i="1"/>
  <c r="L20" i="1"/>
  <c r="L18" i="1"/>
  <c r="M27" i="1" s="1"/>
  <c r="L32" i="1"/>
  <c r="M31" i="1" s="1"/>
  <c r="L36" i="1"/>
  <c r="L44" i="1"/>
  <c r="L26" i="1"/>
  <c r="L63" i="1"/>
  <c r="M47" i="1" s="1"/>
  <c r="L51" i="1"/>
  <c r="M51" i="1" s="1"/>
  <c r="L68" i="1"/>
  <c r="L60" i="1"/>
  <c r="M59" i="1" s="1"/>
  <c r="L65" i="1"/>
  <c r="M63" i="1" s="1"/>
  <c r="L66" i="1"/>
  <c r="L72" i="1"/>
  <c r="O21" i="4" l="1"/>
  <c r="M83" i="1"/>
  <c r="M98" i="1"/>
  <c r="M84" i="1"/>
  <c r="M90" i="1"/>
  <c r="M96" i="1"/>
  <c r="M92" i="1"/>
  <c r="M88" i="1"/>
  <c r="M65" i="1"/>
  <c r="M56" i="1"/>
  <c r="M43" i="1"/>
  <c r="M37" i="1"/>
  <c r="M71" i="1"/>
  <c r="M55" i="1"/>
  <c r="M39" i="1"/>
  <c r="M23" i="1"/>
  <c r="M50" i="1"/>
  <c r="M18" i="1"/>
  <c r="M49" i="1"/>
  <c r="M64" i="1"/>
  <c r="M32" i="1"/>
  <c r="M67" i="1"/>
  <c r="M35" i="1"/>
  <c r="M19" i="1"/>
  <c r="M62" i="1"/>
  <c r="M41" i="1"/>
  <c r="M53" i="1"/>
  <c r="M21" i="1"/>
  <c r="M60" i="1"/>
  <c r="M44" i="1"/>
  <c r="M28" i="1"/>
  <c r="L22" i="3"/>
  <c r="M80" i="1"/>
  <c r="M22" i="3" s="1"/>
  <c r="L21" i="3"/>
  <c r="M79" i="1"/>
  <c r="M21" i="3" s="1"/>
  <c r="L15" i="3"/>
  <c r="L15" i="1"/>
  <c r="M15" i="1" s="1"/>
  <c r="M15" i="3" s="1"/>
  <c r="L14" i="3" l="1"/>
  <c r="M14" i="1"/>
  <c r="M14" i="3" s="1"/>
</calcChain>
</file>

<file path=xl/sharedStrings.xml><?xml version="1.0" encoding="utf-8"?>
<sst xmlns="http://schemas.openxmlformats.org/spreadsheetml/2006/main" count="840" uniqueCount="185">
  <si>
    <t>02 y 03 de Noviembre de 2024 - Federación Regional de Golf Mar y Sierras - Cariló Golf -</t>
  </si>
  <si>
    <t>RONDA 1</t>
  </si>
  <si>
    <t>RONDA 2</t>
  </si>
  <si>
    <r>
      <rPr>
        <sz val="15"/>
        <color rgb="FFFFFFFF"/>
        <rFont val="Arial"/>
        <family val="2"/>
      </rPr>
      <t>CABALLEROS GROSS</t>
    </r>
  </si>
  <si>
    <t>P</t>
  </si>
  <si>
    <t>JUGADOR</t>
  </si>
  <si>
    <t>CATEGORIA</t>
  </si>
  <si>
    <t>FEDERACION</t>
  </si>
  <si>
    <t>CLUB</t>
  </si>
  <si>
    <t>I</t>
  </si>
  <si>
    <t>V</t>
  </si>
  <si>
    <t>G</t>
  </si>
  <si>
    <t>Total</t>
  </si>
  <si>
    <t>+/-</t>
  </si>
  <si>
    <t>DAMAS GROSS</t>
  </si>
  <si>
    <t>CABALLEROS NETO</t>
  </si>
  <si>
    <t>DAMAS NETO</t>
  </si>
  <si>
    <t>H</t>
  </si>
  <si>
    <t>N 1</t>
  </si>
  <si>
    <t>N 2</t>
  </si>
  <si>
    <t>Neto</t>
  </si>
  <si>
    <t>FRIAS JEREZ LUCIO</t>
  </si>
  <si>
    <t>SALTA POLO CLUB</t>
  </si>
  <si>
    <t>JUV</t>
  </si>
  <si>
    <t>NOA</t>
  </si>
  <si>
    <t>SAYAGO MAXIMO</t>
  </si>
  <si>
    <t>SANTIAGO DEL ESTERO GOLF CLUB</t>
  </si>
  <si>
    <t>MEN</t>
  </si>
  <si>
    <t>LOPEZ BUSTOS FERMIN</t>
  </si>
  <si>
    <t>JOCKEY CLUB DE TUCUMAN</t>
  </si>
  <si>
    <t>RODRIGUEZ TUÑON BEMICIO</t>
  </si>
  <si>
    <t>LOPEZ LECCESE BENICIO</t>
  </si>
  <si>
    <t>M15</t>
  </si>
  <si>
    <t>ROLDAN LEGUIZAMON JUAN</t>
  </si>
  <si>
    <t>ENRICO GUADALUPE</t>
  </si>
  <si>
    <t>FGL</t>
  </si>
  <si>
    <t>M-15</t>
  </si>
  <si>
    <t>JOCKEY CLUB LA PAZ</t>
  </si>
  <si>
    <t>LUJAN MARTINEZ BENJAMIN</t>
  </si>
  <si>
    <t>CONCORDIA GOLF CLUB</t>
  </si>
  <si>
    <t>LIBERATORI AUGUSTO</t>
  </si>
  <si>
    <t>VEGA RAMON EMANUEL</t>
  </si>
  <si>
    <t>CLUB ATLETICO ESTUDIANTES PARANA</t>
  </si>
  <si>
    <t>SUAREZ FERMIN IRU</t>
  </si>
  <si>
    <t>CLUB UNIVERSITARIO CONCEPCION DEL URUGUAY</t>
  </si>
  <si>
    <t>RODRIGUEZ SANTIAGO JOAQUIN</t>
  </si>
  <si>
    <t>FRGCC</t>
  </si>
  <si>
    <t>M-13</t>
  </si>
  <si>
    <t>CLUB DE CAMPO MENDOZA</t>
  </si>
  <si>
    <t>D'ASCANIO CONSTANTINO</t>
  </si>
  <si>
    <t>NEVADO GOLF CLUB</t>
  </si>
  <si>
    <t>QUINTANA MEDENZ HERMES</t>
  </si>
  <si>
    <t>GOLF CLUB SAN LUIS</t>
  </si>
  <si>
    <t>PICCO STEMPHELET JUAN BAUTISTA</t>
  </si>
  <si>
    <t>AMUCHASTEGUI BLAS LAUTARO</t>
  </si>
  <si>
    <t>HERNANDEZ AGUSTIN</t>
  </si>
  <si>
    <t>FUNES CRISTOPHER JOEL</t>
  </si>
  <si>
    <t>FRGMYS</t>
  </si>
  <si>
    <t>TANDIL GOLF CLUB</t>
  </si>
  <si>
    <t>RAMPEZZOTTI BARTOLOME</t>
  </si>
  <si>
    <t>EL VALLE DE TANDIL GOLF CLUB</t>
  </si>
  <si>
    <t>GUERENDIAIN FERMIN</t>
  </si>
  <si>
    <t>CLUB SOSCIAL Y CAMPO DE PATO GENERAL BALCARCE</t>
  </si>
  <si>
    <t>SAFE FRANCO</t>
  </si>
  <si>
    <t>NECOCHEA GOLF CLUB</t>
  </si>
  <si>
    <t>GIMENEZ QUIROGA GONZALO</t>
  </si>
  <si>
    <t>CLUB MAR DEL PLATA S.A.</t>
  </si>
  <si>
    <t>BERENGENO SANTINO</t>
  </si>
  <si>
    <t>SIERRA DE LOS PADRES GOLF CLUB</t>
  </si>
  <si>
    <t>LEOFANTI DANTE</t>
  </si>
  <si>
    <t>D'AMICO DANTE</t>
  </si>
  <si>
    <t>TACURU SOCIAL CLUB</t>
  </si>
  <si>
    <t>NEA</t>
  </si>
  <si>
    <t>TAPPARI VALENTINO</t>
  </si>
  <si>
    <t>VILLALBA FEDERICO</t>
  </si>
  <si>
    <t>CAMELLIAS GOLF</t>
  </si>
  <si>
    <t>GARCIA PAMBERGER AGUSTIN</t>
  </si>
  <si>
    <t>VEGA FERNANDEZ TOMAS</t>
  </si>
  <si>
    <t>CHACO GOLF CLUB</t>
  </si>
  <si>
    <t>FERNANDEZ BETOLOZA IÑAKI</t>
  </si>
  <si>
    <t>EL CEIBO GOLF</t>
  </si>
  <si>
    <t>CORDOBA GOLF CLUB</t>
  </si>
  <si>
    <t>FGPC</t>
  </si>
  <si>
    <r>
      <rPr>
        <sz val="10"/>
        <rFont val="Arial"/>
        <family val="2"/>
      </rPr>
      <t>SUAREZ</t>
    </r>
    <r>
      <rPr>
        <sz val="10"/>
        <rFont val="Arial"/>
        <family val="2"/>
      </rPr>
      <t xml:space="preserve"> FELIPE</t>
    </r>
  </si>
  <si>
    <t>VILLA MARIA GOLF CLUB</t>
  </si>
  <si>
    <r>
      <rPr>
        <sz val="10"/>
        <rFont val="Arial"/>
        <family val="2"/>
      </rPr>
      <t>SUAU</t>
    </r>
    <r>
      <rPr>
        <sz val="10"/>
        <rFont val="Arial"/>
        <family val="2"/>
      </rPr>
      <t xml:space="preserve"> TOMAS</t>
    </r>
  </si>
  <si>
    <t>VALLE DEL GOLF</t>
  </si>
  <si>
    <r>
      <rPr>
        <sz val="10"/>
        <rFont val="Arial"/>
        <family val="2"/>
      </rPr>
      <t>ANCONETANI</t>
    </r>
    <r>
      <rPr>
        <sz val="10"/>
        <rFont val="Arial"/>
        <family val="2"/>
      </rPr>
      <t xml:space="preserve"> VICENTE</t>
    </r>
  </si>
  <si>
    <t>BELL VILLE GOLF CLUB</t>
  </si>
  <si>
    <r>
      <rPr>
        <sz val="10"/>
        <rFont val="Arial"/>
        <family val="2"/>
      </rPr>
      <t>ROSALES</t>
    </r>
    <r>
      <rPr>
        <sz val="10"/>
        <rFont val="Arial"/>
        <family val="2"/>
      </rPr>
      <t xml:space="preserve"> JUSTO</t>
    </r>
  </si>
  <si>
    <t>ARRAIGADA MARIANO</t>
  </si>
  <si>
    <t>ROSARIO GOLF CLUB</t>
  </si>
  <si>
    <t>FGSL</t>
  </si>
  <si>
    <t>CLUB A. B. Y M. ARGENTINO</t>
  </si>
  <si>
    <t>RAMINGER JOAQUIN NICANOR</t>
  </si>
  <si>
    <t>SAN NICOLAS GOLF CLUB</t>
  </si>
  <si>
    <t>ARMANDO SANTINO</t>
  </si>
  <si>
    <t>SANTA CRUZ JOSE</t>
  </si>
  <si>
    <t>JOCKEY CLUB ROSARIO</t>
  </si>
  <si>
    <t>ARMANDO BAUTISTA</t>
  </si>
  <si>
    <t>RUBINO DANTE</t>
  </si>
  <si>
    <t>CHACABUCO GOLF CLUB</t>
  </si>
  <si>
    <t>FENOBA</t>
  </si>
  <si>
    <t>PEREIRA NACOR BAUTISTA</t>
  </si>
  <si>
    <t>NAVARRO GOLF CLUB</t>
  </si>
  <si>
    <t>CORDOVA PEDRO</t>
  </si>
  <si>
    <t>JUNIN GOLF CLUB</t>
  </si>
  <si>
    <t>PARODI RENZO</t>
  </si>
  <si>
    <t>MARADEI VAUDAGNA ESTANISLAO</t>
  </si>
  <si>
    <t>LAS MULITAS GOLF CLUB</t>
  </si>
  <si>
    <t>GRAU AGUSTIN</t>
  </si>
  <si>
    <t>LOUREIRO JUAN MARTIN</t>
  </si>
  <si>
    <t>EL PARAISO COUNTRY CLUB</t>
  </si>
  <si>
    <t>AM</t>
  </si>
  <si>
    <t>PORTA ARAOZ JEREMIAS</t>
  </si>
  <si>
    <t>SAN ISIDRO GOLF CLUB</t>
  </si>
  <si>
    <t>DOUER MAXIMO</t>
  </si>
  <si>
    <t>LOS LAGARTOS COUNTRY CLUB</t>
  </si>
  <si>
    <t>DEDYN SANTIAGO</t>
  </si>
  <si>
    <t>OLIVOS GOLF CLUB</t>
  </si>
  <si>
    <t>FERNANDEZ ALBERTI SANTIAGO</t>
  </si>
  <si>
    <t>ABRIL CLUB DE CAMPO</t>
  </si>
  <si>
    <t>MENDEZ JUAN CRUZ</t>
  </si>
  <si>
    <t>RANELAGH GOLF CLUB</t>
  </si>
  <si>
    <t>CABANILLAS NICOLAS</t>
  </si>
  <si>
    <t>CHAPELCO GOLF CLUB</t>
  </si>
  <si>
    <t>FRGS</t>
  </si>
  <si>
    <t>TORRENS PEDRO</t>
  </si>
  <si>
    <t>COMAHUE GOLF CLUB</t>
  </si>
  <si>
    <t>MARTINEZ RAFAEL</t>
  </si>
  <si>
    <t>CLUB DE GOLF PALIHUE</t>
  </si>
  <si>
    <t>DIAZ OVIEDO MARTINIANO</t>
  </si>
  <si>
    <t>CLUB ATETICO ESTUDIANTES DE OLAVARRIA</t>
  </si>
  <si>
    <t>DIAS SANCHO BAUTISTA</t>
  </si>
  <si>
    <t>SUAREZ HELENA</t>
  </si>
  <si>
    <t>ABATE ALFONSINA</t>
  </si>
  <si>
    <t>JOCKEY CLUB SAN FRANCISCO</t>
  </si>
  <si>
    <t>MARTINEZ VALENTINA</t>
  </si>
  <si>
    <t>REGNER JORGELINA</t>
  </si>
  <si>
    <t>CLUB AMANCAY</t>
  </si>
  <si>
    <t>DE LA FUENTA VILLARROEL MARIA LOURDES</t>
  </si>
  <si>
    <t>MARCHIORI MAS MARIA PAULINA</t>
  </si>
  <si>
    <t>GOLF CLUB ANDINO</t>
  </si>
  <si>
    <t>RUIZ GUIÑAZU CORINA</t>
  </si>
  <si>
    <t>DEPREZ UMMA</t>
  </si>
  <si>
    <t>POLITA NUÑEZ MAITE</t>
  </si>
  <si>
    <t>RAMPOLDI SARA</t>
  </si>
  <si>
    <t>RIO CUARTO GOLF CLUB</t>
  </si>
  <si>
    <r>
      <rPr>
        <sz val="10"/>
        <rFont val="Arial"/>
        <family val="2"/>
      </rPr>
      <t>GIULIANO</t>
    </r>
    <r>
      <rPr>
        <sz val="10"/>
        <rFont val="Arial"/>
        <family val="2"/>
      </rPr>
      <t xml:space="preserve"> ANA</t>
    </r>
  </si>
  <si>
    <t>ALTA GRACIA GOLF CLUB</t>
  </si>
  <si>
    <r>
      <rPr>
        <sz val="10"/>
        <rFont val="Arial"/>
        <family val="2"/>
      </rPr>
      <t>ROLDAN</t>
    </r>
    <r>
      <rPr>
        <sz val="10"/>
        <rFont val="Arial"/>
        <family val="2"/>
      </rPr>
      <t xml:space="preserve"> ANNA</t>
    </r>
  </si>
  <si>
    <r>
      <rPr>
        <sz val="10"/>
        <rFont val="Arial"/>
        <family val="2"/>
      </rPr>
      <t>DOMINE</t>
    </r>
    <r>
      <rPr>
        <sz val="10"/>
        <rFont val="Arial"/>
        <family val="2"/>
      </rPr>
      <t xml:space="preserve"> MAGDALENA</t>
    </r>
  </si>
  <si>
    <t>BENZADON MORENA</t>
  </si>
  <si>
    <t>JOCKEY CLUB RAFAELA</t>
  </si>
  <si>
    <t>BOCCHETTO LUCIA</t>
  </si>
  <si>
    <t>CLUB DEPORTIVO F.C.GRAL. MITRE</t>
  </si>
  <si>
    <t>ARRAIGADA CAMILA</t>
  </si>
  <si>
    <t>LA LUCILA POLO CLUB</t>
  </si>
  <si>
    <t>MOLINA MORA</t>
  </si>
  <si>
    <t>ARIAUDO PILAR</t>
  </si>
  <si>
    <t>ZUCCHIATTI CELINA</t>
  </si>
  <si>
    <t>PEROTTI SANTAMARINA VICTORIA</t>
  </si>
  <si>
    <t>NORDELTA GOLF CLUB</t>
  </si>
  <si>
    <t>OUBEL MARTINA</t>
  </si>
  <si>
    <t>CLUB ATLETICO ESTUDIANTES DE LA PLATA</t>
  </si>
  <si>
    <t>COLOMBIER JULIA</t>
  </si>
  <si>
    <t>LOS CANALES DE PLOTTIER G &amp; R</t>
  </si>
  <si>
    <t>FOIGEL LARA</t>
  </si>
  <si>
    <t>TRISQUELIA GOLF CLUB</t>
  </si>
  <si>
    <t>CASTAÑO CLEMENTINA</t>
  </si>
  <si>
    <t>JUGADORA</t>
  </si>
  <si>
    <t>33° CAMPEONATO NACIONAL INTERFEDERATIVO DE MENORES Y JUVENILES</t>
  </si>
  <si>
    <r>
      <rPr>
        <sz val="20"/>
        <color rgb="FFFFFFFF"/>
        <rFont val="Arial"/>
        <family val="2"/>
      </rPr>
      <t>CABALLEROS GROSS</t>
    </r>
  </si>
  <si>
    <t>RODRIGUEZ TUÑON BENICIO</t>
  </si>
  <si>
    <t>LOPEZ LECCECE BENICIO</t>
  </si>
  <si>
    <t>PETRIC JUAN CRUZ</t>
  </si>
  <si>
    <t>QUINTANA MENDENZ HERMES</t>
  </si>
  <si>
    <t>FERNANDEZ BETOLAZA IÑAKI</t>
  </si>
  <si>
    <t>BEVACQUA MAURICIO</t>
  </si>
  <si>
    <t>BONAVIA FRANCISCO</t>
  </si>
  <si>
    <t>FERNANDEZ ALBERTI FRANCO</t>
  </si>
  <si>
    <t>ZUBIZARRETA MANUEL</t>
  </si>
  <si>
    <t>DE LA FUENTE MARIA LOURDES</t>
  </si>
  <si>
    <t>TESONEIRO MORENA</t>
  </si>
  <si>
    <t>VEREA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</si>
</sst>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23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6"/>
      <color rgb="FFFFFFFF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15"/>
      <color rgb="FFFFFFFF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5"/>
      <color theme="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  <font>
      <b/>
      <sz val="13"/>
      <name val="Arial"/>
      <family val="2"/>
    </font>
    <font>
      <b/>
      <sz val="13"/>
      <color rgb="FFFFFFFF"/>
      <name val="Arial"/>
      <family val="2"/>
    </font>
    <font>
      <b/>
      <sz val="13"/>
      <color theme="0"/>
      <name val="Arial"/>
      <family val="2"/>
    </font>
    <font>
      <sz val="13"/>
      <color rgb="FFFF000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" fontId="1" fillId="0" borderId="3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 shrinkToFit="1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2" fillId="2" borderId="15" xfId="0" applyFont="1" applyFill="1" applyBorder="1" applyAlignment="1">
      <alignment horizontal="center" vertical="top"/>
    </xf>
    <xf numFmtId="0" fontId="2" fillId="2" borderId="16" xfId="0" quotePrefix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/>
    </xf>
    <xf numFmtId="0" fontId="2" fillId="2" borderId="13" xfId="0" quotePrefix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1" fontId="1" fillId="0" borderId="25" xfId="0" applyNumberFormat="1" applyFont="1" applyFill="1" applyBorder="1" applyAlignment="1">
      <alignment horizontal="center" vertical="top" shrinkToFit="1"/>
    </xf>
    <xf numFmtId="0" fontId="7" fillId="0" borderId="26" xfId="0" applyFont="1" applyFill="1" applyBorder="1" applyAlignment="1">
      <alignment horizontal="center" vertical="top"/>
    </xf>
    <xf numFmtId="1" fontId="1" fillId="0" borderId="27" xfId="0" applyNumberFormat="1" applyFont="1" applyFill="1" applyBorder="1" applyAlignment="1">
      <alignment horizontal="center" vertical="top" shrinkToFit="1"/>
    </xf>
    <xf numFmtId="0" fontId="7" fillId="0" borderId="28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top"/>
    </xf>
    <xf numFmtId="0" fontId="7" fillId="0" borderId="29" xfId="0" applyFont="1" applyFill="1" applyBorder="1" applyAlignment="1">
      <alignment horizontal="center" vertical="top"/>
    </xf>
    <xf numFmtId="1" fontId="1" fillId="0" borderId="26" xfId="0" applyNumberFormat="1" applyFont="1" applyFill="1" applyBorder="1" applyAlignment="1">
      <alignment horizontal="center" vertical="top" shrinkToFit="1"/>
    </xf>
    <xf numFmtId="1" fontId="1" fillId="0" borderId="28" xfId="0" applyNumberFormat="1" applyFont="1" applyFill="1" applyBorder="1" applyAlignment="1">
      <alignment horizontal="center" vertical="top" shrinkToFit="1"/>
    </xf>
    <xf numFmtId="1" fontId="1" fillId="0" borderId="29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18" fillId="2" borderId="11" xfId="0" applyFont="1" applyFill="1" applyBorder="1" applyAlignment="1">
      <alignment horizontal="center" vertical="top"/>
    </xf>
    <xf numFmtId="0" fontId="18" fillId="2" borderId="12" xfId="0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top"/>
    </xf>
    <xf numFmtId="0" fontId="18" fillId="2" borderId="13" xfId="0" quotePrefix="1" applyFont="1" applyFill="1" applyBorder="1" applyAlignment="1">
      <alignment horizontal="center" vertical="top"/>
    </xf>
    <xf numFmtId="1" fontId="15" fillId="0" borderId="25" xfId="0" applyNumberFormat="1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top"/>
    </xf>
    <xf numFmtId="0" fontId="14" fillId="0" borderId="26" xfId="0" applyFont="1" applyFill="1" applyBorder="1" applyAlignment="1">
      <alignment horizontal="center" vertical="top"/>
    </xf>
    <xf numFmtId="1" fontId="15" fillId="0" borderId="1" xfId="0" applyNumberFormat="1" applyFont="1" applyFill="1" applyBorder="1" applyAlignment="1">
      <alignment horizontal="center" vertical="top" shrinkToFit="1"/>
    </xf>
    <xf numFmtId="1" fontId="15" fillId="0" borderId="26" xfId="0" applyNumberFormat="1" applyFont="1" applyFill="1" applyBorder="1" applyAlignment="1">
      <alignment horizontal="center" vertical="top" shrinkToFit="1"/>
    </xf>
    <xf numFmtId="164" fontId="19" fillId="0" borderId="26" xfId="0" applyNumberFormat="1" applyFont="1" applyFill="1" applyBorder="1" applyAlignment="1">
      <alignment horizontal="center" vertical="top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top"/>
    </xf>
    <xf numFmtId="1" fontId="15" fillId="0" borderId="4" xfId="0" applyNumberFormat="1" applyFont="1" applyFill="1" applyBorder="1" applyAlignment="1">
      <alignment horizontal="center" vertical="top" shrinkToFit="1"/>
    </xf>
    <xf numFmtId="1" fontId="15" fillId="0" borderId="3" xfId="0" applyNumberFormat="1" applyFont="1" applyFill="1" applyBorder="1" applyAlignment="1">
      <alignment horizontal="center" vertical="top" shrinkToFit="1"/>
    </xf>
    <xf numFmtId="1" fontId="15" fillId="0" borderId="5" xfId="0" applyNumberFormat="1" applyFont="1" applyFill="1" applyBorder="1" applyAlignment="1">
      <alignment horizontal="center" vertical="top" shrinkToFit="1"/>
    </xf>
    <xf numFmtId="164" fontId="19" fillId="0" borderId="5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top"/>
    </xf>
    <xf numFmtId="0" fontId="11" fillId="2" borderId="24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6"/>
    </xf>
    <xf numFmtId="0" fontId="4" fillId="2" borderId="0" xfId="0" applyFont="1" applyFill="1" applyBorder="1" applyAlignment="1">
      <alignment horizontal="left" vertical="center" indent="6"/>
    </xf>
    <xf numFmtId="0" fontId="10" fillId="2" borderId="6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  <xf numFmtId="0" fontId="17" fillId="2" borderId="23" xfId="0" applyFont="1" applyFill="1" applyBorder="1" applyAlignment="1">
      <alignment horizontal="center" vertical="top"/>
    </xf>
    <xf numFmtId="0" fontId="16" fillId="2" borderId="24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</cellXfs>
  <cellStyles count="1">
    <cellStyle name="Normal" xfId="0" builtinId="0"/>
  </cellStyles>
  <dxfs count="42"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  <dxf>
      <font>
        <color rgb="FF0070C0"/>
      </font>
    </dxf>
    <dxf>
      <font>
        <color rgb="FF9C0006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872471</xdr:colOff>
      <xdr:row>0</xdr:row>
      <xdr:rowOff>33826</xdr:rowOff>
    </xdr:from>
    <xdr:ext cx="1277290" cy="803094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5833" y="33826"/>
          <a:ext cx="1277290" cy="80309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43682</xdr:rowOff>
    </xdr:from>
    <xdr:to>
      <xdr:col>1</xdr:col>
      <xdr:colOff>990600</xdr:colOff>
      <xdr:row>5</xdr:row>
      <xdr:rowOff>16269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073EEFF-EBB9-47C0-8165-628B865D9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93" y="43682"/>
          <a:ext cx="990600" cy="793708"/>
        </a:xfrm>
        <a:prstGeom prst="rect">
          <a:avLst/>
        </a:prstGeom>
      </xdr:spPr>
    </xdr:pic>
    <xdr:clientData/>
  </xdr:twoCellAnchor>
  <xdr:twoCellAnchor editAs="oneCell">
    <xdr:from>
      <xdr:col>9</xdr:col>
      <xdr:colOff>295601</xdr:colOff>
      <xdr:row>0</xdr:row>
      <xdr:rowOff>38426</xdr:rowOff>
    </xdr:from>
    <xdr:to>
      <xdr:col>12</xdr:col>
      <xdr:colOff>230471</xdr:colOff>
      <xdr:row>5</xdr:row>
      <xdr:rowOff>74556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C7F41F-1EF4-4680-9A78-0234E889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860" y="38426"/>
          <a:ext cx="95306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430713</xdr:colOff>
      <xdr:row>0</xdr:row>
      <xdr:rowOff>33826</xdr:rowOff>
    </xdr:from>
    <xdr:ext cx="1277290" cy="803094"/>
    <xdr:pic>
      <xdr:nvPicPr>
        <xdr:cNvPr id="5" name="image2.jpeg">
          <a:extLst>
            <a:ext uri="{FF2B5EF4-FFF2-40B4-BE49-F238E27FC236}">
              <a16:creationId xmlns:a16="http://schemas.microsoft.com/office/drawing/2014/main" id="{B1ED4FF8-73B0-4A76-A50B-A4CFDBD5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7813" y="33826"/>
          <a:ext cx="1277290" cy="803094"/>
        </a:xfrm>
        <a:prstGeom prst="rect">
          <a:avLst/>
        </a:prstGeom>
      </xdr:spPr>
    </xdr:pic>
    <xdr:clientData/>
  </xdr:oneCellAnchor>
  <xdr:twoCellAnchor editAs="oneCell">
    <xdr:from>
      <xdr:col>0</xdr:col>
      <xdr:colOff>76200</xdr:colOff>
      <xdr:row>0</xdr:row>
      <xdr:rowOff>43682</xdr:rowOff>
    </xdr:from>
    <xdr:to>
      <xdr:col>1</xdr:col>
      <xdr:colOff>993085</xdr:colOff>
      <xdr:row>5</xdr:row>
      <xdr:rowOff>16269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C24AD8-FB64-48E8-AE0B-63133C590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3682"/>
          <a:ext cx="990600" cy="782212"/>
        </a:xfrm>
        <a:prstGeom prst="rect">
          <a:avLst/>
        </a:prstGeom>
      </xdr:spPr>
    </xdr:pic>
    <xdr:clientData/>
  </xdr:twoCellAnchor>
  <xdr:twoCellAnchor editAs="oneCell">
    <xdr:from>
      <xdr:col>13</xdr:col>
      <xdr:colOff>28901</xdr:colOff>
      <xdr:row>0</xdr:row>
      <xdr:rowOff>38426</xdr:rowOff>
    </xdr:from>
    <xdr:to>
      <xdr:col>15</xdr:col>
      <xdr:colOff>268573</xdr:colOff>
      <xdr:row>5</xdr:row>
      <xdr:rowOff>74556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B16DAE-559D-487C-A30C-7E81B63B2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4201" y="38426"/>
          <a:ext cx="954046" cy="845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872471</xdr:colOff>
      <xdr:row>0</xdr:row>
      <xdr:rowOff>33826</xdr:rowOff>
    </xdr:from>
    <xdr:ext cx="1277290" cy="803094"/>
    <xdr:pic>
      <xdr:nvPicPr>
        <xdr:cNvPr id="2" name="image2.jpeg">
          <a:extLst>
            <a:ext uri="{FF2B5EF4-FFF2-40B4-BE49-F238E27FC236}">
              <a16:creationId xmlns:a16="http://schemas.microsoft.com/office/drawing/2014/main" id="{115F60E2-454E-4CAB-BBE9-2D6911027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446" y="33826"/>
          <a:ext cx="1277290" cy="80309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43682</xdr:rowOff>
    </xdr:from>
    <xdr:to>
      <xdr:col>1</xdr:col>
      <xdr:colOff>990600</xdr:colOff>
      <xdr:row>5</xdr:row>
      <xdr:rowOff>16269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4DDA28-6475-47DA-A8F1-E02066126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3682"/>
          <a:ext cx="990600" cy="782212"/>
        </a:xfrm>
        <a:prstGeom prst="rect">
          <a:avLst/>
        </a:prstGeom>
      </xdr:spPr>
    </xdr:pic>
    <xdr:clientData/>
  </xdr:twoCellAnchor>
  <xdr:twoCellAnchor editAs="oneCell">
    <xdr:from>
      <xdr:col>9</xdr:col>
      <xdr:colOff>295601</xdr:colOff>
      <xdr:row>0</xdr:row>
      <xdr:rowOff>38426</xdr:rowOff>
    </xdr:from>
    <xdr:to>
      <xdr:col>12</xdr:col>
      <xdr:colOff>230472</xdr:colOff>
      <xdr:row>5</xdr:row>
      <xdr:rowOff>74556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5026AF-FE75-41B5-9630-7428B090E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951" y="38426"/>
          <a:ext cx="954046" cy="8457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430713</xdr:colOff>
      <xdr:row>0</xdr:row>
      <xdr:rowOff>33826</xdr:rowOff>
    </xdr:from>
    <xdr:ext cx="1277290" cy="803094"/>
    <xdr:pic>
      <xdr:nvPicPr>
        <xdr:cNvPr id="2" name="image2.jpeg">
          <a:extLst>
            <a:ext uri="{FF2B5EF4-FFF2-40B4-BE49-F238E27FC236}">
              <a16:creationId xmlns:a16="http://schemas.microsoft.com/office/drawing/2014/main" id="{19D30B05-8CF1-477E-A0F1-3AE37FE88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713" y="33826"/>
          <a:ext cx="1277290" cy="803094"/>
        </a:xfrm>
        <a:prstGeom prst="rect">
          <a:avLst/>
        </a:prstGeom>
      </xdr:spPr>
    </xdr:pic>
    <xdr:clientData/>
  </xdr:oneCellAnchor>
  <xdr:twoCellAnchor editAs="oneCell">
    <xdr:from>
      <xdr:col>0</xdr:col>
      <xdr:colOff>76200</xdr:colOff>
      <xdr:row>0</xdr:row>
      <xdr:rowOff>43682</xdr:rowOff>
    </xdr:from>
    <xdr:to>
      <xdr:col>1</xdr:col>
      <xdr:colOff>895350</xdr:colOff>
      <xdr:row>5</xdr:row>
      <xdr:rowOff>16269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7D743B-AE58-49C5-AAE2-B6A312119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3682"/>
          <a:ext cx="990600" cy="782212"/>
        </a:xfrm>
        <a:prstGeom prst="rect">
          <a:avLst/>
        </a:prstGeom>
      </xdr:spPr>
    </xdr:pic>
    <xdr:clientData/>
  </xdr:twoCellAnchor>
  <xdr:twoCellAnchor editAs="oneCell">
    <xdr:from>
      <xdr:col>13</xdr:col>
      <xdr:colOff>28901</xdr:colOff>
      <xdr:row>0</xdr:row>
      <xdr:rowOff>38426</xdr:rowOff>
    </xdr:from>
    <xdr:to>
      <xdr:col>15</xdr:col>
      <xdr:colOff>268572</xdr:colOff>
      <xdr:row>5</xdr:row>
      <xdr:rowOff>74556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E8C9C3-9E2A-4C37-B2DF-3CB34B68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826" y="38426"/>
          <a:ext cx="954046" cy="845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104"/>
  <sheetViews>
    <sheetView tabSelected="1" topLeftCell="B1" zoomScale="115" zoomScaleNormal="115" workbookViewId="0">
      <selection activeCell="B1" sqref="B1"/>
    </sheetView>
  </sheetViews>
  <sheetFormatPr baseColWidth="10" defaultColWidth="9.33203125" defaultRowHeight="12.75" x14ac:dyDescent="0.2"/>
  <cols>
    <col min="1" max="1" width="3" style="5" hidden="1" customWidth="1"/>
    <col min="2" max="2" width="40.1640625" style="1" bestFit="1" customWidth="1"/>
    <col min="3" max="3" width="20" style="27" customWidth="1"/>
    <col min="4" max="4" width="13.5" style="5" customWidth="1"/>
    <col min="5" max="5" width="15.1640625" style="5" customWidth="1"/>
    <col min="6" max="6" width="6" style="1" customWidth="1"/>
    <col min="7" max="7" width="5.83203125" style="1" customWidth="1"/>
    <col min="8" max="9" width="6" style="1" customWidth="1"/>
    <col min="10" max="10" width="5.83203125" style="1" customWidth="1"/>
    <col min="11" max="12" width="6" style="1" customWidth="1"/>
    <col min="13" max="13" width="5.83203125" style="1" customWidth="1"/>
    <col min="14" max="16384" width="9.33203125" style="1"/>
  </cols>
  <sheetData>
    <row r="7" spans="1:13" ht="20.25" x14ac:dyDescent="0.2">
      <c r="A7" s="71" t="s">
        <v>171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x14ac:dyDescent="0.2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ht="18.75" x14ac:dyDescent="0.2">
      <c r="A10" s="74" t="s">
        <v>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3" ht="13.5" thickBo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3" ht="13.5" thickBot="1" x14ac:dyDescent="0.25">
      <c r="A12" s="65"/>
      <c r="B12" s="65"/>
      <c r="C12" s="65"/>
      <c r="D12" s="65"/>
      <c r="E12" s="65"/>
      <c r="F12" s="66" t="s">
        <v>1</v>
      </c>
      <c r="G12" s="67"/>
      <c r="H12" s="68"/>
      <c r="I12" s="66" t="s">
        <v>2</v>
      </c>
      <c r="J12" s="67"/>
      <c r="K12" s="68"/>
      <c r="L12" s="65"/>
      <c r="M12" s="65"/>
    </row>
    <row r="13" spans="1:13" ht="13.5" thickBot="1" x14ac:dyDescent="0.25">
      <c r="A13" s="12" t="s">
        <v>4</v>
      </c>
      <c r="B13" s="13" t="s">
        <v>5</v>
      </c>
      <c r="C13" s="13" t="s">
        <v>8</v>
      </c>
      <c r="D13" s="13" t="s">
        <v>6</v>
      </c>
      <c r="E13" s="14" t="s">
        <v>7</v>
      </c>
      <c r="F13" s="12" t="s">
        <v>9</v>
      </c>
      <c r="G13" s="13" t="s">
        <v>10</v>
      </c>
      <c r="H13" s="14" t="s">
        <v>11</v>
      </c>
      <c r="I13" s="12" t="s">
        <v>9</v>
      </c>
      <c r="J13" s="13" t="s">
        <v>10</v>
      </c>
      <c r="K13" s="14" t="s">
        <v>11</v>
      </c>
      <c r="L13" s="12" t="s">
        <v>12</v>
      </c>
      <c r="M13" s="31" t="s">
        <v>13</v>
      </c>
    </row>
    <row r="14" spans="1:13" x14ac:dyDescent="0.2">
      <c r="A14" s="9">
        <v>1</v>
      </c>
      <c r="B14" s="28" t="s">
        <v>111</v>
      </c>
      <c r="C14" s="29" t="s">
        <v>112</v>
      </c>
      <c r="D14" s="30" t="s">
        <v>23</v>
      </c>
      <c r="E14" s="32" t="s">
        <v>113</v>
      </c>
      <c r="F14" s="9">
        <v>37</v>
      </c>
      <c r="G14" s="6">
        <v>34</v>
      </c>
      <c r="H14" s="10">
        <f t="shared" ref="H14:H45" si="0">SUM(F14:G14)</f>
        <v>71</v>
      </c>
      <c r="I14" s="9">
        <v>35</v>
      </c>
      <c r="J14" s="6">
        <v>37</v>
      </c>
      <c r="K14" s="10">
        <f t="shared" ref="K14:K45" si="1">SUM(I14:J14)</f>
        <v>72</v>
      </c>
      <c r="L14" s="9">
        <f t="shared" ref="L14:L45" si="2">(H14+K14)</f>
        <v>143</v>
      </c>
      <c r="M14" s="11">
        <f>L14-146</f>
        <v>-3</v>
      </c>
    </row>
    <row r="15" spans="1:13" x14ac:dyDescent="0.2">
      <c r="A15" s="33">
        <v>2</v>
      </c>
      <c r="B15" s="3" t="s">
        <v>124</v>
      </c>
      <c r="C15" s="26" t="s">
        <v>125</v>
      </c>
      <c r="D15" s="4" t="s">
        <v>23</v>
      </c>
      <c r="E15" s="34" t="s">
        <v>126</v>
      </c>
      <c r="F15" s="33">
        <v>33</v>
      </c>
      <c r="G15" s="2">
        <v>36</v>
      </c>
      <c r="H15" s="40">
        <f t="shared" si="0"/>
        <v>69</v>
      </c>
      <c r="I15" s="33">
        <v>38</v>
      </c>
      <c r="J15" s="2">
        <v>38</v>
      </c>
      <c r="K15" s="40">
        <f t="shared" si="1"/>
        <v>76</v>
      </c>
      <c r="L15" s="33">
        <f t="shared" si="2"/>
        <v>145</v>
      </c>
      <c r="M15" s="11">
        <f t="shared" ref="M15:M73" si="3">L15-146</f>
        <v>-1</v>
      </c>
    </row>
    <row r="16" spans="1:13" x14ac:dyDescent="0.2">
      <c r="A16" s="33">
        <v>3</v>
      </c>
      <c r="B16" s="3" t="s">
        <v>67</v>
      </c>
      <c r="C16" s="26" t="s">
        <v>66</v>
      </c>
      <c r="D16" s="4" t="s">
        <v>27</v>
      </c>
      <c r="E16" s="34" t="s">
        <v>57</v>
      </c>
      <c r="F16" s="33">
        <v>35</v>
      </c>
      <c r="G16" s="2">
        <v>37</v>
      </c>
      <c r="H16" s="40">
        <f t="shared" si="0"/>
        <v>72</v>
      </c>
      <c r="I16" s="33">
        <v>36</v>
      </c>
      <c r="J16" s="2">
        <v>39</v>
      </c>
      <c r="K16" s="40">
        <f t="shared" si="1"/>
        <v>75</v>
      </c>
      <c r="L16" s="33">
        <f t="shared" si="2"/>
        <v>147</v>
      </c>
      <c r="M16" s="11">
        <f t="shared" si="3"/>
        <v>1</v>
      </c>
    </row>
    <row r="17" spans="1:13" x14ac:dyDescent="0.2">
      <c r="A17" s="33">
        <v>4</v>
      </c>
      <c r="B17" s="3" t="s">
        <v>61</v>
      </c>
      <c r="C17" s="26" t="s">
        <v>60</v>
      </c>
      <c r="D17" s="4" t="s">
        <v>36</v>
      </c>
      <c r="E17" s="34" t="s">
        <v>57</v>
      </c>
      <c r="F17" s="33">
        <v>34</v>
      </c>
      <c r="G17" s="2">
        <v>38</v>
      </c>
      <c r="H17" s="40">
        <f t="shared" si="0"/>
        <v>72</v>
      </c>
      <c r="I17" s="33">
        <v>36</v>
      </c>
      <c r="J17" s="2">
        <v>39</v>
      </c>
      <c r="K17" s="40">
        <f t="shared" si="1"/>
        <v>75</v>
      </c>
      <c r="L17" s="33">
        <f t="shared" si="2"/>
        <v>147</v>
      </c>
      <c r="M17" s="11">
        <f t="shared" si="3"/>
        <v>1</v>
      </c>
    </row>
    <row r="18" spans="1:13" x14ac:dyDescent="0.2">
      <c r="A18" s="33">
        <v>5</v>
      </c>
      <c r="B18" s="3" t="s">
        <v>69</v>
      </c>
      <c r="C18" s="26" t="s">
        <v>68</v>
      </c>
      <c r="D18" s="4" t="s">
        <v>23</v>
      </c>
      <c r="E18" s="34" t="s">
        <v>57</v>
      </c>
      <c r="F18" s="33">
        <v>39</v>
      </c>
      <c r="G18" s="2">
        <v>37</v>
      </c>
      <c r="H18" s="40">
        <f t="shared" si="0"/>
        <v>76</v>
      </c>
      <c r="I18" s="33">
        <v>37</v>
      </c>
      <c r="J18" s="2">
        <v>36</v>
      </c>
      <c r="K18" s="40">
        <f t="shared" si="1"/>
        <v>73</v>
      </c>
      <c r="L18" s="33">
        <f t="shared" si="2"/>
        <v>149</v>
      </c>
      <c r="M18" s="11">
        <f t="shared" si="3"/>
        <v>3</v>
      </c>
    </row>
    <row r="19" spans="1:13" x14ac:dyDescent="0.2">
      <c r="A19" s="33">
        <v>6</v>
      </c>
      <c r="B19" s="3" t="s">
        <v>179</v>
      </c>
      <c r="C19" s="26" t="s">
        <v>93</v>
      </c>
      <c r="D19" s="4" t="s">
        <v>27</v>
      </c>
      <c r="E19" s="34" t="s">
        <v>92</v>
      </c>
      <c r="F19" s="33">
        <v>34</v>
      </c>
      <c r="G19" s="2">
        <v>41</v>
      </c>
      <c r="H19" s="40">
        <f t="shared" si="0"/>
        <v>75</v>
      </c>
      <c r="I19" s="33">
        <v>37</v>
      </c>
      <c r="J19" s="2">
        <v>38</v>
      </c>
      <c r="K19" s="40">
        <f t="shared" si="1"/>
        <v>75</v>
      </c>
      <c r="L19" s="33">
        <f t="shared" si="2"/>
        <v>150</v>
      </c>
      <c r="M19" s="11">
        <f t="shared" si="3"/>
        <v>4</v>
      </c>
    </row>
    <row r="20" spans="1:13" x14ac:dyDescent="0.2">
      <c r="A20" s="33">
        <v>7</v>
      </c>
      <c r="B20" s="3" t="s">
        <v>103</v>
      </c>
      <c r="C20" s="26" t="s">
        <v>104</v>
      </c>
      <c r="D20" s="4" t="s">
        <v>27</v>
      </c>
      <c r="E20" s="34" t="s">
        <v>102</v>
      </c>
      <c r="F20" s="33">
        <v>37</v>
      </c>
      <c r="G20" s="2">
        <v>38</v>
      </c>
      <c r="H20" s="40">
        <f t="shared" si="0"/>
        <v>75</v>
      </c>
      <c r="I20" s="33">
        <v>38</v>
      </c>
      <c r="J20" s="2">
        <v>38</v>
      </c>
      <c r="K20" s="40">
        <f t="shared" si="1"/>
        <v>76</v>
      </c>
      <c r="L20" s="33">
        <f t="shared" si="2"/>
        <v>151</v>
      </c>
      <c r="M20" s="11">
        <f t="shared" si="3"/>
        <v>5</v>
      </c>
    </row>
    <row r="21" spans="1:13" x14ac:dyDescent="0.2">
      <c r="A21" s="33">
        <v>8</v>
      </c>
      <c r="B21" s="3" t="s">
        <v>97</v>
      </c>
      <c r="C21" s="26" t="s">
        <v>98</v>
      </c>
      <c r="D21" s="4" t="s">
        <v>32</v>
      </c>
      <c r="E21" s="34" t="s">
        <v>92</v>
      </c>
      <c r="F21" s="33">
        <v>40</v>
      </c>
      <c r="G21" s="2">
        <v>39</v>
      </c>
      <c r="H21" s="40">
        <f t="shared" si="0"/>
        <v>79</v>
      </c>
      <c r="I21" s="33">
        <v>37</v>
      </c>
      <c r="J21" s="2">
        <v>36</v>
      </c>
      <c r="K21" s="40">
        <f t="shared" si="1"/>
        <v>73</v>
      </c>
      <c r="L21" s="33">
        <f t="shared" si="2"/>
        <v>152</v>
      </c>
      <c r="M21" s="11">
        <f t="shared" si="3"/>
        <v>6</v>
      </c>
    </row>
    <row r="22" spans="1:13" x14ac:dyDescent="0.2">
      <c r="A22" s="33">
        <v>9</v>
      </c>
      <c r="B22" s="3" t="s">
        <v>83</v>
      </c>
      <c r="C22" s="26" t="s">
        <v>84</v>
      </c>
      <c r="D22" s="4" t="s">
        <v>27</v>
      </c>
      <c r="E22" s="34" t="s">
        <v>82</v>
      </c>
      <c r="F22" s="33">
        <v>36</v>
      </c>
      <c r="G22" s="2">
        <v>37</v>
      </c>
      <c r="H22" s="40">
        <f t="shared" si="0"/>
        <v>73</v>
      </c>
      <c r="I22" s="33">
        <v>39</v>
      </c>
      <c r="J22" s="2">
        <v>41</v>
      </c>
      <c r="K22" s="40">
        <f t="shared" si="1"/>
        <v>80</v>
      </c>
      <c r="L22" s="33">
        <f t="shared" si="2"/>
        <v>153</v>
      </c>
      <c r="M22" s="11">
        <f t="shared" si="3"/>
        <v>7</v>
      </c>
    </row>
    <row r="23" spans="1:13" x14ac:dyDescent="0.2">
      <c r="A23" s="33">
        <v>10</v>
      </c>
      <c r="B23" s="3" t="s">
        <v>99</v>
      </c>
      <c r="C23" s="26" t="s">
        <v>93</v>
      </c>
      <c r="D23" s="4" t="s">
        <v>32</v>
      </c>
      <c r="E23" s="34" t="s">
        <v>92</v>
      </c>
      <c r="F23" s="33">
        <v>37</v>
      </c>
      <c r="G23" s="2">
        <v>40</v>
      </c>
      <c r="H23" s="40">
        <f t="shared" si="0"/>
        <v>77</v>
      </c>
      <c r="I23" s="33">
        <v>40</v>
      </c>
      <c r="J23" s="2">
        <v>37</v>
      </c>
      <c r="K23" s="40">
        <f t="shared" si="1"/>
        <v>77</v>
      </c>
      <c r="L23" s="33">
        <f t="shared" si="2"/>
        <v>154</v>
      </c>
      <c r="M23" s="11">
        <f t="shared" si="3"/>
        <v>8</v>
      </c>
    </row>
    <row r="24" spans="1:13" x14ac:dyDescent="0.2">
      <c r="A24" s="33">
        <v>11</v>
      </c>
      <c r="B24" s="3" t="s">
        <v>114</v>
      </c>
      <c r="C24" s="26" t="s">
        <v>115</v>
      </c>
      <c r="D24" s="4" t="s">
        <v>27</v>
      </c>
      <c r="E24" s="34" t="s">
        <v>113</v>
      </c>
      <c r="F24" s="33">
        <v>38</v>
      </c>
      <c r="G24" s="2">
        <v>36</v>
      </c>
      <c r="H24" s="40">
        <f t="shared" si="0"/>
        <v>74</v>
      </c>
      <c r="I24" s="33">
        <v>38</v>
      </c>
      <c r="J24" s="2">
        <v>42</v>
      </c>
      <c r="K24" s="40">
        <f t="shared" si="1"/>
        <v>80</v>
      </c>
      <c r="L24" s="33">
        <f t="shared" si="2"/>
        <v>154</v>
      </c>
      <c r="M24" s="11">
        <f t="shared" si="3"/>
        <v>8</v>
      </c>
    </row>
    <row r="25" spans="1:13" x14ac:dyDescent="0.2">
      <c r="A25" s="33">
        <v>12</v>
      </c>
      <c r="B25" s="3" t="s">
        <v>87</v>
      </c>
      <c r="C25" s="26" t="s">
        <v>88</v>
      </c>
      <c r="D25" s="4" t="s">
        <v>32</v>
      </c>
      <c r="E25" s="34" t="s">
        <v>82</v>
      </c>
      <c r="F25" s="33">
        <v>38</v>
      </c>
      <c r="G25" s="2">
        <v>36</v>
      </c>
      <c r="H25" s="40">
        <f t="shared" si="0"/>
        <v>74</v>
      </c>
      <c r="I25" s="33">
        <v>40</v>
      </c>
      <c r="J25" s="2">
        <v>40</v>
      </c>
      <c r="K25" s="40">
        <f t="shared" si="1"/>
        <v>80</v>
      </c>
      <c r="L25" s="33">
        <f t="shared" si="2"/>
        <v>154</v>
      </c>
      <c r="M25" s="11">
        <f t="shared" si="3"/>
        <v>8</v>
      </c>
    </row>
    <row r="26" spans="1:13" x14ac:dyDescent="0.2">
      <c r="A26" s="33">
        <v>13</v>
      </c>
      <c r="B26" s="3" t="s">
        <v>70</v>
      </c>
      <c r="C26" s="26" t="s">
        <v>71</v>
      </c>
      <c r="D26" s="4" t="s">
        <v>23</v>
      </c>
      <c r="E26" s="34" t="s">
        <v>72</v>
      </c>
      <c r="F26" s="33">
        <v>38</v>
      </c>
      <c r="G26" s="2">
        <v>42</v>
      </c>
      <c r="H26" s="40">
        <f t="shared" si="0"/>
        <v>80</v>
      </c>
      <c r="I26" s="33">
        <v>37</v>
      </c>
      <c r="J26" s="2">
        <v>38</v>
      </c>
      <c r="K26" s="40">
        <f t="shared" si="1"/>
        <v>75</v>
      </c>
      <c r="L26" s="33">
        <f t="shared" si="2"/>
        <v>155</v>
      </c>
      <c r="M26" s="11">
        <f t="shared" si="3"/>
        <v>9</v>
      </c>
    </row>
    <row r="27" spans="1:13" x14ac:dyDescent="0.2">
      <c r="A27" s="33">
        <v>14</v>
      </c>
      <c r="B27" s="3" t="s">
        <v>116</v>
      </c>
      <c r="C27" s="26" t="s">
        <v>117</v>
      </c>
      <c r="D27" s="4" t="s">
        <v>27</v>
      </c>
      <c r="E27" s="34" t="s">
        <v>113</v>
      </c>
      <c r="F27" s="33">
        <v>39</v>
      </c>
      <c r="G27" s="2">
        <v>38</v>
      </c>
      <c r="H27" s="40">
        <f t="shared" si="0"/>
        <v>77</v>
      </c>
      <c r="I27" s="33">
        <v>41</v>
      </c>
      <c r="J27" s="2">
        <v>37</v>
      </c>
      <c r="K27" s="40">
        <f t="shared" si="1"/>
        <v>78</v>
      </c>
      <c r="L27" s="33">
        <f t="shared" si="2"/>
        <v>155</v>
      </c>
      <c r="M27" s="11">
        <f t="shared" si="3"/>
        <v>9</v>
      </c>
    </row>
    <row r="28" spans="1:13" x14ac:dyDescent="0.2">
      <c r="A28" s="33">
        <v>15</v>
      </c>
      <c r="B28" s="3" t="s">
        <v>55</v>
      </c>
      <c r="C28" s="26" t="s">
        <v>48</v>
      </c>
      <c r="D28" s="4" t="s">
        <v>27</v>
      </c>
      <c r="E28" s="34" t="s">
        <v>46</v>
      </c>
      <c r="F28" s="33">
        <v>39</v>
      </c>
      <c r="G28" s="2">
        <v>37</v>
      </c>
      <c r="H28" s="40">
        <f t="shared" si="0"/>
        <v>76</v>
      </c>
      <c r="I28" s="33">
        <v>40</v>
      </c>
      <c r="J28" s="2">
        <v>39</v>
      </c>
      <c r="K28" s="40">
        <f t="shared" si="1"/>
        <v>79</v>
      </c>
      <c r="L28" s="33">
        <f t="shared" si="2"/>
        <v>155</v>
      </c>
      <c r="M28" s="11">
        <f t="shared" si="3"/>
        <v>9</v>
      </c>
    </row>
    <row r="29" spans="1:13" x14ac:dyDescent="0.2">
      <c r="A29" s="33">
        <v>16</v>
      </c>
      <c r="B29" s="3" t="s">
        <v>63</v>
      </c>
      <c r="C29" s="26" t="s">
        <v>62</v>
      </c>
      <c r="D29" s="4" t="s">
        <v>27</v>
      </c>
      <c r="E29" s="34" t="s">
        <v>57</v>
      </c>
      <c r="F29" s="33">
        <v>38</v>
      </c>
      <c r="G29" s="2">
        <v>38</v>
      </c>
      <c r="H29" s="40">
        <f t="shared" si="0"/>
        <v>76</v>
      </c>
      <c r="I29" s="33">
        <v>43</v>
      </c>
      <c r="J29" s="2">
        <v>36</v>
      </c>
      <c r="K29" s="40">
        <f t="shared" si="1"/>
        <v>79</v>
      </c>
      <c r="L29" s="33">
        <f t="shared" si="2"/>
        <v>155</v>
      </c>
      <c r="M29" s="11">
        <f t="shared" si="3"/>
        <v>9</v>
      </c>
    </row>
    <row r="30" spans="1:13" x14ac:dyDescent="0.2">
      <c r="A30" s="33">
        <v>17</v>
      </c>
      <c r="B30" s="3" t="s">
        <v>90</v>
      </c>
      <c r="C30" s="26" t="s">
        <v>91</v>
      </c>
      <c r="D30" s="4" t="s">
        <v>23</v>
      </c>
      <c r="E30" s="34" t="s">
        <v>92</v>
      </c>
      <c r="F30" s="33">
        <v>34</v>
      </c>
      <c r="G30" s="2">
        <v>40</v>
      </c>
      <c r="H30" s="40">
        <f t="shared" si="0"/>
        <v>74</v>
      </c>
      <c r="I30" s="33">
        <v>43</v>
      </c>
      <c r="J30" s="2">
        <v>38</v>
      </c>
      <c r="K30" s="40">
        <f t="shared" si="1"/>
        <v>81</v>
      </c>
      <c r="L30" s="33">
        <f t="shared" si="2"/>
        <v>155</v>
      </c>
      <c r="M30" s="11">
        <f t="shared" si="3"/>
        <v>9</v>
      </c>
    </row>
    <row r="31" spans="1:13" x14ac:dyDescent="0.2">
      <c r="A31" s="33">
        <v>18</v>
      </c>
      <c r="B31" s="3" t="s">
        <v>65</v>
      </c>
      <c r="C31" s="26" t="s">
        <v>64</v>
      </c>
      <c r="D31" s="4" t="s">
        <v>27</v>
      </c>
      <c r="E31" s="34" t="s">
        <v>57</v>
      </c>
      <c r="F31" s="33">
        <v>40</v>
      </c>
      <c r="G31" s="2">
        <v>41</v>
      </c>
      <c r="H31" s="40">
        <f t="shared" si="0"/>
        <v>81</v>
      </c>
      <c r="I31" s="33">
        <v>38</v>
      </c>
      <c r="J31" s="2">
        <v>37</v>
      </c>
      <c r="K31" s="40">
        <f t="shared" si="1"/>
        <v>75</v>
      </c>
      <c r="L31" s="33">
        <f t="shared" si="2"/>
        <v>156</v>
      </c>
      <c r="M31" s="11">
        <f t="shared" si="3"/>
        <v>10</v>
      </c>
    </row>
    <row r="32" spans="1:13" x14ac:dyDescent="0.2">
      <c r="A32" s="33">
        <v>19</v>
      </c>
      <c r="B32" s="3" t="s">
        <v>94</v>
      </c>
      <c r="C32" s="26" t="s">
        <v>95</v>
      </c>
      <c r="D32" s="4" t="s">
        <v>27</v>
      </c>
      <c r="E32" s="34" t="s">
        <v>92</v>
      </c>
      <c r="F32" s="33">
        <v>39</v>
      </c>
      <c r="G32" s="2">
        <v>38</v>
      </c>
      <c r="H32" s="40">
        <f t="shared" si="0"/>
        <v>77</v>
      </c>
      <c r="I32" s="33">
        <v>41</v>
      </c>
      <c r="J32" s="2">
        <v>39</v>
      </c>
      <c r="K32" s="40">
        <f t="shared" si="1"/>
        <v>80</v>
      </c>
      <c r="L32" s="33">
        <f t="shared" si="2"/>
        <v>157</v>
      </c>
      <c r="M32" s="11">
        <f t="shared" si="3"/>
        <v>11</v>
      </c>
    </row>
    <row r="33" spans="1:13" x14ac:dyDescent="0.2">
      <c r="A33" s="33">
        <v>20</v>
      </c>
      <c r="B33" s="3" t="s">
        <v>127</v>
      </c>
      <c r="C33" s="26" t="s">
        <v>128</v>
      </c>
      <c r="D33" s="4" t="s">
        <v>27</v>
      </c>
      <c r="E33" s="34" t="s">
        <v>126</v>
      </c>
      <c r="F33" s="33">
        <v>36</v>
      </c>
      <c r="G33" s="2">
        <v>41</v>
      </c>
      <c r="H33" s="40">
        <f t="shared" si="0"/>
        <v>77</v>
      </c>
      <c r="I33" s="33">
        <v>37</v>
      </c>
      <c r="J33" s="2">
        <v>43</v>
      </c>
      <c r="K33" s="40">
        <f t="shared" si="1"/>
        <v>80</v>
      </c>
      <c r="L33" s="33">
        <f t="shared" si="2"/>
        <v>157</v>
      </c>
      <c r="M33" s="11">
        <f t="shared" si="3"/>
        <v>11</v>
      </c>
    </row>
    <row r="34" spans="1:13" x14ac:dyDescent="0.2">
      <c r="A34" s="33">
        <v>21</v>
      </c>
      <c r="B34" s="3" t="s">
        <v>108</v>
      </c>
      <c r="C34" s="26" t="s">
        <v>109</v>
      </c>
      <c r="D34" s="4" t="s">
        <v>36</v>
      </c>
      <c r="E34" s="34" t="s">
        <v>102</v>
      </c>
      <c r="F34" s="33">
        <v>39</v>
      </c>
      <c r="G34" s="2">
        <v>37</v>
      </c>
      <c r="H34" s="40">
        <f t="shared" si="0"/>
        <v>76</v>
      </c>
      <c r="I34" s="33">
        <v>39</v>
      </c>
      <c r="J34" s="2">
        <v>42</v>
      </c>
      <c r="K34" s="40">
        <f t="shared" si="1"/>
        <v>81</v>
      </c>
      <c r="L34" s="33">
        <f t="shared" si="2"/>
        <v>157</v>
      </c>
      <c r="M34" s="11">
        <f t="shared" si="3"/>
        <v>11</v>
      </c>
    </row>
    <row r="35" spans="1:13" x14ac:dyDescent="0.2">
      <c r="A35" s="33">
        <v>22</v>
      </c>
      <c r="B35" s="3" t="s">
        <v>178</v>
      </c>
      <c r="C35" s="26" t="s">
        <v>81</v>
      </c>
      <c r="D35" s="4" t="s">
        <v>23</v>
      </c>
      <c r="E35" s="34" t="s">
        <v>82</v>
      </c>
      <c r="F35" s="33">
        <v>41</v>
      </c>
      <c r="G35" s="2">
        <v>39</v>
      </c>
      <c r="H35" s="40">
        <f t="shared" si="0"/>
        <v>80</v>
      </c>
      <c r="I35" s="33">
        <v>38</v>
      </c>
      <c r="J35" s="2">
        <v>40</v>
      </c>
      <c r="K35" s="40">
        <f t="shared" si="1"/>
        <v>78</v>
      </c>
      <c r="L35" s="33">
        <f t="shared" si="2"/>
        <v>158</v>
      </c>
      <c r="M35" s="11">
        <f t="shared" si="3"/>
        <v>12</v>
      </c>
    </row>
    <row r="36" spans="1:13" x14ac:dyDescent="0.2">
      <c r="A36" s="33">
        <v>23</v>
      </c>
      <c r="B36" s="3" t="s">
        <v>25</v>
      </c>
      <c r="C36" s="26" t="s">
        <v>26</v>
      </c>
      <c r="D36" s="4" t="s">
        <v>27</v>
      </c>
      <c r="E36" s="34" t="s">
        <v>24</v>
      </c>
      <c r="F36" s="33">
        <v>37</v>
      </c>
      <c r="G36" s="2">
        <v>41</v>
      </c>
      <c r="H36" s="40">
        <f t="shared" si="0"/>
        <v>78</v>
      </c>
      <c r="I36" s="33">
        <v>41</v>
      </c>
      <c r="J36" s="2">
        <v>39</v>
      </c>
      <c r="K36" s="40">
        <f t="shared" si="1"/>
        <v>80</v>
      </c>
      <c r="L36" s="33">
        <f t="shared" si="2"/>
        <v>158</v>
      </c>
      <c r="M36" s="11">
        <f t="shared" si="3"/>
        <v>12</v>
      </c>
    </row>
    <row r="37" spans="1:13" x14ac:dyDescent="0.2">
      <c r="A37" s="33">
        <v>24</v>
      </c>
      <c r="B37" s="3" t="s">
        <v>43</v>
      </c>
      <c r="C37" s="26" t="s">
        <v>42</v>
      </c>
      <c r="D37" s="4" t="s">
        <v>27</v>
      </c>
      <c r="E37" s="34" t="s">
        <v>35</v>
      </c>
      <c r="F37" s="33">
        <v>39</v>
      </c>
      <c r="G37" s="2">
        <v>36</v>
      </c>
      <c r="H37" s="40">
        <f t="shared" si="0"/>
        <v>75</v>
      </c>
      <c r="I37" s="33">
        <v>42</v>
      </c>
      <c r="J37" s="2">
        <v>41</v>
      </c>
      <c r="K37" s="40">
        <f t="shared" si="1"/>
        <v>83</v>
      </c>
      <c r="L37" s="33">
        <f t="shared" si="2"/>
        <v>158</v>
      </c>
      <c r="M37" s="11">
        <f t="shared" si="3"/>
        <v>12</v>
      </c>
    </row>
    <row r="38" spans="1:13" x14ac:dyDescent="0.2">
      <c r="A38" s="33">
        <v>25</v>
      </c>
      <c r="B38" s="3" t="s">
        <v>30</v>
      </c>
      <c r="C38" s="26" t="s">
        <v>22</v>
      </c>
      <c r="D38" s="4" t="s">
        <v>27</v>
      </c>
      <c r="E38" s="34" t="s">
        <v>24</v>
      </c>
      <c r="F38" s="33">
        <v>37</v>
      </c>
      <c r="G38" s="2">
        <v>43</v>
      </c>
      <c r="H38" s="40">
        <f t="shared" si="0"/>
        <v>80</v>
      </c>
      <c r="I38" s="33">
        <v>38</v>
      </c>
      <c r="J38" s="2">
        <v>41</v>
      </c>
      <c r="K38" s="40">
        <f t="shared" si="1"/>
        <v>79</v>
      </c>
      <c r="L38" s="33">
        <f t="shared" si="2"/>
        <v>159</v>
      </c>
      <c r="M38" s="11">
        <f t="shared" si="3"/>
        <v>13</v>
      </c>
    </row>
    <row r="39" spans="1:13" x14ac:dyDescent="0.2">
      <c r="A39" s="33">
        <v>26</v>
      </c>
      <c r="B39" s="3" t="s">
        <v>51</v>
      </c>
      <c r="C39" s="26" t="s">
        <v>50</v>
      </c>
      <c r="D39" s="4" t="s">
        <v>36</v>
      </c>
      <c r="E39" s="34" t="s">
        <v>46</v>
      </c>
      <c r="F39" s="33">
        <v>40</v>
      </c>
      <c r="G39" s="2">
        <v>39</v>
      </c>
      <c r="H39" s="40">
        <f t="shared" si="0"/>
        <v>79</v>
      </c>
      <c r="I39" s="33">
        <v>38</v>
      </c>
      <c r="J39" s="2">
        <v>42</v>
      </c>
      <c r="K39" s="40">
        <f t="shared" si="1"/>
        <v>80</v>
      </c>
      <c r="L39" s="33">
        <f t="shared" si="2"/>
        <v>159</v>
      </c>
      <c r="M39" s="11">
        <f t="shared" si="3"/>
        <v>13</v>
      </c>
    </row>
    <row r="40" spans="1:13" x14ac:dyDescent="0.2">
      <c r="A40" s="33">
        <v>27</v>
      </c>
      <c r="B40" s="3" t="s">
        <v>184</v>
      </c>
      <c r="C40" s="26" t="s">
        <v>84</v>
      </c>
      <c r="D40" s="4" t="s">
        <v>27</v>
      </c>
      <c r="E40" s="34" t="s">
        <v>82</v>
      </c>
      <c r="F40" s="33">
        <v>39</v>
      </c>
      <c r="G40" s="2">
        <v>38</v>
      </c>
      <c r="H40" s="40">
        <f t="shared" si="0"/>
        <v>77</v>
      </c>
      <c r="I40" s="33">
        <v>43</v>
      </c>
      <c r="J40" s="2">
        <v>39</v>
      </c>
      <c r="K40" s="40">
        <f t="shared" si="1"/>
        <v>82</v>
      </c>
      <c r="L40" s="33">
        <f t="shared" si="2"/>
        <v>159</v>
      </c>
      <c r="M40" s="11">
        <f t="shared" si="3"/>
        <v>13</v>
      </c>
    </row>
    <row r="41" spans="1:13" x14ac:dyDescent="0.2">
      <c r="A41" s="33">
        <v>28</v>
      </c>
      <c r="B41" s="3" t="s">
        <v>133</v>
      </c>
      <c r="C41" s="26" t="s">
        <v>128</v>
      </c>
      <c r="D41" s="4" t="s">
        <v>36</v>
      </c>
      <c r="E41" s="34" t="s">
        <v>126</v>
      </c>
      <c r="F41" s="33">
        <v>39</v>
      </c>
      <c r="G41" s="2">
        <v>41</v>
      </c>
      <c r="H41" s="40">
        <f t="shared" si="0"/>
        <v>80</v>
      </c>
      <c r="I41" s="33">
        <v>40</v>
      </c>
      <c r="J41" s="2">
        <v>40</v>
      </c>
      <c r="K41" s="40">
        <f t="shared" si="1"/>
        <v>80</v>
      </c>
      <c r="L41" s="33">
        <f t="shared" si="2"/>
        <v>160</v>
      </c>
      <c r="M41" s="11">
        <f t="shared" si="3"/>
        <v>14</v>
      </c>
    </row>
    <row r="42" spans="1:13" x14ac:dyDescent="0.2">
      <c r="A42" s="33">
        <v>29</v>
      </c>
      <c r="B42" s="3" t="s">
        <v>129</v>
      </c>
      <c r="C42" s="26" t="s">
        <v>130</v>
      </c>
      <c r="D42" s="4" t="s">
        <v>27</v>
      </c>
      <c r="E42" s="34" t="s">
        <v>126</v>
      </c>
      <c r="F42" s="33">
        <v>36</v>
      </c>
      <c r="G42" s="2">
        <v>42</v>
      </c>
      <c r="H42" s="40">
        <f t="shared" si="0"/>
        <v>78</v>
      </c>
      <c r="I42" s="33">
        <v>37</v>
      </c>
      <c r="J42" s="2">
        <v>45</v>
      </c>
      <c r="K42" s="40">
        <f t="shared" si="1"/>
        <v>82</v>
      </c>
      <c r="L42" s="33">
        <f t="shared" si="2"/>
        <v>160</v>
      </c>
      <c r="M42" s="11">
        <f t="shared" si="3"/>
        <v>14</v>
      </c>
    </row>
    <row r="43" spans="1:13" x14ac:dyDescent="0.2">
      <c r="A43" s="33">
        <v>30</v>
      </c>
      <c r="B43" s="3" t="s">
        <v>118</v>
      </c>
      <c r="C43" s="26" t="s">
        <v>119</v>
      </c>
      <c r="D43" s="4" t="s">
        <v>27</v>
      </c>
      <c r="E43" s="34" t="s">
        <v>113</v>
      </c>
      <c r="F43" s="33">
        <v>37</v>
      </c>
      <c r="G43" s="2">
        <v>38</v>
      </c>
      <c r="H43" s="40">
        <f t="shared" si="0"/>
        <v>75</v>
      </c>
      <c r="I43" s="33">
        <v>41</v>
      </c>
      <c r="J43" s="2">
        <v>44</v>
      </c>
      <c r="K43" s="40">
        <f t="shared" si="1"/>
        <v>85</v>
      </c>
      <c r="L43" s="33">
        <f t="shared" si="2"/>
        <v>160</v>
      </c>
      <c r="M43" s="11">
        <f t="shared" si="3"/>
        <v>14</v>
      </c>
    </row>
    <row r="44" spans="1:13" x14ac:dyDescent="0.2">
      <c r="A44" s="33">
        <v>31</v>
      </c>
      <c r="B44" s="3" t="s">
        <v>89</v>
      </c>
      <c r="C44" s="26" t="s">
        <v>81</v>
      </c>
      <c r="D44" s="4" t="s">
        <v>32</v>
      </c>
      <c r="E44" s="34" t="s">
        <v>82</v>
      </c>
      <c r="F44" s="33">
        <v>39</v>
      </c>
      <c r="G44" s="2">
        <v>40</v>
      </c>
      <c r="H44" s="40">
        <f t="shared" si="0"/>
        <v>79</v>
      </c>
      <c r="I44" s="33">
        <v>46</v>
      </c>
      <c r="J44" s="2">
        <v>36</v>
      </c>
      <c r="K44" s="40">
        <f t="shared" si="1"/>
        <v>82</v>
      </c>
      <c r="L44" s="33">
        <f t="shared" si="2"/>
        <v>161</v>
      </c>
      <c r="M44" s="11">
        <f t="shared" si="3"/>
        <v>15</v>
      </c>
    </row>
    <row r="45" spans="1:13" x14ac:dyDescent="0.2">
      <c r="A45" s="33">
        <v>32</v>
      </c>
      <c r="B45" s="3" t="s">
        <v>110</v>
      </c>
      <c r="C45" s="26" t="s">
        <v>109</v>
      </c>
      <c r="D45" s="4" t="s">
        <v>36</v>
      </c>
      <c r="E45" s="34" t="s">
        <v>102</v>
      </c>
      <c r="F45" s="33">
        <v>44</v>
      </c>
      <c r="G45" s="2">
        <v>40</v>
      </c>
      <c r="H45" s="40">
        <f t="shared" si="0"/>
        <v>84</v>
      </c>
      <c r="I45" s="33">
        <v>38</v>
      </c>
      <c r="J45" s="2">
        <v>40</v>
      </c>
      <c r="K45" s="40">
        <f t="shared" si="1"/>
        <v>78</v>
      </c>
      <c r="L45" s="33">
        <f t="shared" si="2"/>
        <v>162</v>
      </c>
      <c r="M45" s="11">
        <f t="shared" si="3"/>
        <v>16</v>
      </c>
    </row>
    <row r="46" spans="1:13" x14ac:dyDescent="0.2">
      <c r="A46" s="33">
        <v>33</v>
      </c>
      <c r="B46" s="3" t="s">
        <v>122</v>
      </c>
      <c r="C46" s="26" t="s">
        <v>123</v>
      </c>
      <c r="D46" s="4" t="s">
        <v>36</v>
      </c>
      <c r="E46" s="34" t="s">
        <v>113</v>
      </c>
      <c r="F46" s="33">
        <v>41</v>
      </c>
      <c r="G46" s="2">
        <v>39</v>
      </c>
      <c r="H46" s="40">
        <f t="shared" ref="H46:H77" si="4">SUM(F46:G46)</f>
        <v>80</v>
      </c>
      <c r="I46" s="33">
        <v>40</v>
      </c>
      <c r="J46" s="2">
        <v>43</v>
      </c>
      <c r="K46" s="40">
        <f t="shared" ref="K46:K77" si="5">SUM(I46:J46)</f>
        <v>83</v>
      </c>
      <c r="L46" s="33">
        <f t="shared" ref="L46:L77" si="6">(H46+K46)</f>
        <v>163</v>
      </c>
      <c r="M46" s="11">
        <f t="shared" si="3"/>
        <v>17</v>
      </c>
    </row>
    <row r="47" spans="1:13" x14ac:dyDescent="0.2">
      <c r="A47" s="33">
        <v>34</v>
      </c>
      <c r="B47" s="3" t="s">
        <v>120</v>
      </c>
      <c r="C47" s="26" t="s">
        <v>121</v>
      </c>
      <c r="D47" s="4" t="s">
        <v>36</v>
      </c>
      <c r="E47" s="34" t="s">
        <v>113</v>
      </c>
      <c r="F47" s="33">
        <v>40</v>
      </c>
      <c r="G47" s="2">
        <v>41</v>
      </c>
      <c r="H47" s="40">
        <f t="shared" si="4"/>
        <v>81</v>
      </c>
      <c r="I47" s="33">
        <v>40</v>
      </c>
      <c r="J47" s="2">
        <v>43</v>
      </c>
      <c r="K47" s="40">
        <f t="shared" si="5"/>
        <v>83</v>
      </c>
      <c r="L47" s="33">
        <f t="shared" si="6"/>
        <v>164</v>
      </c>
      <c r="M47" s="11">
        <f t="shared" si="3"/>
        <v>18</v>
      </c>
    </row>
    <row r="48" spans="1:13" x14ac:dyDescent="0.2">
      <c r="A48" s="33">
        <v>35</v>
      </c>
      <c r="B48" s="3" t="s">
        <v>105</v>
      </c>
      <c r="C48" s="26" t="s">
        <v>106</v>
      </c>
      <c r="D48" s="4" t="s">
        <v>27</v>
      </c>
      <c r="E48" s="34" t="s">
        <v>102</v>
      </c>
      <c r="F48" s="33">
        <v>38</v>
      </c>
      <c r="G48" s="2">
        <v>42</v>
      </c>
      <c r="H48" s="40">
        <f t="shared" si="4"/>
        <v>80</v>
      </c>
      <c r="I48" s="33">
        <v>39</v>
      </c>
      <c r="J48" s="2">
        <v>45</v>
      </c>
      <c r="K48" s="40">
        <f t="shared" si="5"/>
        <v>84</v>
      </c>
      <c r="L48" s="33">
        <f t="shared" si="6"/>
        <v>164</v>
      </c>
      <c r="M48" s="11">
        <f t="shared" si="3"/>
        <v>18</v>
      </c>
    </row>
    <row r="49" spans="1:13" x14ac:dyDescent="0.2">
      <c r="A49" s="33">
        <v>36</v>
      </c>
      <c r="B49" s="3" t="s">
        <v>131</v>
      </c>
      <c r="C49" s="26" t="s">
        <v>132</v>
      </c>
      <c r="D49" s="4" t="s">
        <v>27</v>
      </c>
      <c r="E49" s="34" t="s">
        <v>126</v>
      </c>
      <c r="F49" s="33">
        <v>42</v>
      </c>
      <c r="G49" s="2">
        <v>41</v>
      </c>
      <c r="H49" s="40">
        <f t="shared" si="4"/>
        <v>83</v>
      </c>
      <c r="I49" s="33">
        <v>41</v>
      </c>
      <c r="J49" s="2">
        <v>41</v>
      </c>
      <c r="K49" s="40">
        <f t="shared" si="5"/>
        <v>82</v>
      </c>
      <c r="L49" s="33">
        <f t="shared" si="6"/>
        <v>165</v>
      </c>
      <c r="M49" s="11">
        <f t="shared" si="3"/>
        <v>19</v>
      </c>
    </row>
    <row r="50" spans="1:13" x14ac:dyDescent="0.2">
      <c r="A50" s="33">
        <v>37</v>
      </c>
      <c r="B50" s="3" t="s">
        <v>79</v>
      </c>
      <c r="C50" s="26" t="s">
        <v>80</v>
      </c>
      <c r="D50" s="4" t="s">
        <v>36</v>
      </c>
      <c r="E50" s="34" t="s">
        <v>72</v>
      </c>
      <c r="F50" s="33">
        <v>40</v>
      </c>
      <c r="G50" s="2">
        <v>43</v>
      </c>
      <c r="H50" s="40">
        <f t="shared" si="4"/>
        <v>83</v>
      </c>
      <c r="I50" s="33">
        <v>41</v>
      </c>
      <c r="J50" s="2">
        <v>41</v>
      </c>
      <c r="K50" s="40">
        <f t="shared" si="5"/>
        <v>82</v>
      </c>
      <c r="L50" s="33">
        <f t="shared" si="6"/>
        <v>165</v>
      </c>
      <c r="M50" s="11">
        <f t="shared" si="3"/>
        <v>19</v>
      </c>
    </row>
    <row r="51" spans="1:13" x14ac:dyDescent="0.2">
      <c r="A51" s="33">
        <v>38</v>
      </c>
      <c r="B51" s="3" t="s">
        <v>96</v>
      </c>
      <c r="C51" s="26" t="s">
        <v>93</v>
      </c>
      <c r="D51" s="4" t="s">
        <v>32</v>
      </c>
      <c r="E51" s="34" t="s">
        <v>92</v>
      </c>
      <c r="F51" s="33">
        <v>41</v>
      </c>
      <c r="G51" s="2">
        <v>41</v>
      </c>
      <c r="H51" s="40">
        <f t="shared" si="4"/>
        <v>82</v>
      </c>
      <c r="I51" s="33">
        <v>41</v>
      </c>
      <c r="J51" s="2">
        <v>42</v>
      </c>
      <c r="K51" s="40">
        <f t="shared" si="5"/>
        <v>83</v>
      </c>
      <c r="L51" s="33">
        <f t="shared" si="6"/>
        <v>165</v>
      </c>
      <c r="M51" s="11">
        <f t="shared" si="3"/>
        <v>19</v>
      </c>
    </row>
    <row r="52" spans="1:13" x14ac:dyDescent="0.2">
      <c r="A52" s="33">
        <v>39</v>
      </c>
      <c r="B52" s="3" t="s">
        <v>100</v>
      </c>
      <c r="C52" s="26" t="s">
        <v>101</v>
      </c>
      <c r="D52" s="4" t="s">
        <v>23</v>
      </c>
      <c r="E52" s="34" t="s">
        <v>102</v>
      </c>
      <c r="F52" s="33">
        <v>44</v>
      </c>
      <c r="G52" s="2">
        <v>40</v>
      </c>
      <c r="H52" s="40">
        <f t="shared" si="4"/>
        <v>84</v>
      </c>
      <c r="I52" s="33">
        <v>40</v>
      </c>
      <c r="J52" s="2">
        <v>42</v>
      </c>
      <c r="K52" s="40">
        <f t="shared" si="5"/>
        <v>82</v>
      </c>
      <c r="L52" s="33">
        <f t="shared" si="6"/>
        <v>166</v>
      </c>
      <c r="M52" s="11">
        <f t="shared" si="3"/>
        <v>20</v>
      </c>
    </row>
    <row r="53" spans="1:13" x14ac:dyDescent="0.2">
      <c r="A53" s="33">
        <v>40</v>
      </c>
      <c r="B53" s="3" t="s">
        <v>107</v>
      </c>
      <c r="C53" s="26" t="s">
        <v>106</v>
      </c>
      <c r="D53" s="4" t="s">
        <v>27</v>
      </c>
      <c r="E53" s="34" t="s">
        <v>102</v>
      </c>
      <c r="F53" s="33">
        <v>40</v>
      </c>
      <c r="G53" s="2">
        <v>43</v>
      </c>
      <c r="H53" s="40">
        <f t="shared" si="4"/>
        <v>83</v>
      </c>
      <c r="I53" s="33">
        <v>42</v>
      </c>
      <c r="J53" s="2">
        <v>41</v>
      </c>
      <c r="K53" s="40">
        <f t="shared" si="5"/>
        <v>83</v>
      </c>
      <c r="L53" s="33">
        <f t="shared" si="6"/>
        <v>166</v>
      </c>
      <c r="M53" s="11">
        <f t="shared" si="3"/>
        <v>20</v>
      </c>
    </row>
    <row r="54" spans="1:13" x14ac:dyDescent="0.2">
      <c r="A54" s="33">
        <v>41</v>
      </c>
      <c r="B54" s="3" t="s">
        <v>74</v>
      </c>
      <c r="C54" s="26" t="s">
        <v>75</v>
      </c>
      <c r="D54" s="4" t="s">
        <v>27</v>
      </c>
      <c r="E54" s="34" t="s">
        <v>72</v>
      </c>
      <c r="F54" s="33">
        <v>37</v>
      </c>
      <c r="G54" s="2">
        <v>44</v>
      </c>
      <c r="H54" s="40">
        <f t="shared" si="4"/>
        <v>81</v>
      </c>
      <c r="I54" s="33">
        <v>41</v>
      </c>
      <c r="J54" s="2">
        <v>44</v>
      </c>
      <c r="K54" s="40">
        <f t="shared" si="5"/>
        <v>85</v>
      </c>
      <c r="L54" s="33">
        <f t="shared" si="6"/>
        <v>166</v>
      </c>
      <c r="M54" s="11">
        <f t="shared" si="3"/>
        <v>20</v>
      </c>
    </row>
    <row r="55" spans="1:13" x14ac:dyDescent="0.2">
      <c r="A55" s="33">
        <v>42</v>
      </c>
      <c r="B55" s="3" t="s">
        <v>21</v>
      </c>
      <c r="C55" s="26" t="s">
        <v>22</v>
      </c>
      <c r="D55" s="4" t="s">
        <v>23</v>
      </c>
      <c r="E55" s="34" t="s">
        <v>24</v>
      </c>
      <c r="F55" s="33">
        <v>37</v>
      </c>
      <c r="G55" s="2">
        <v>43</v>
      </c>
      <c r="H55" s="40">
        <f t="shared" si="4"/>
        <v>80</v>
      </c>
      <c r="I55" s="33">
        <v>42</v>
      </c>
      <c r="J55" s="2">
        <v>45</v>
      </c>
      <c r="K55" s="40">
        <f t="shared" si="5"/>
        <v>87</v>
      </c>
      <c r="L55" s="33">
        <f t="shared" si="6"/>
        <v>167</v>
      </c>
      <c r="M55" s="11">
        <f t="shared" si="3"/>
        <v>21</v>
      </c>
    </row>
    <row r="56" spans="1:13" x14ac:dyDescent="0.2">
      <c r="A56" s="33">
        <v>43</v>
      </c>
      <c r="B56" s="3" t="s">
        <v>54</v>
      </c>
      <c r="C56" s="26" t="s">
        <v>52</v>
      </c>
      <c r="D56" s="4" t="s">
        <v>27</v>
      </c>
      <c r="E56" s="34" t="s">
        <v>46</v>
      </c>
      <c r="F56" s="33">
        <v>38</v>
      </c>
      <c r="G56" s="2">
        <v>47</v>
      </c>
      <c r="H56" s="40">
        <f t="shared" si="4"/>
        <v>85</v>
      </c>
      <c r="I56" s="33">
        <v>38</v>
      </c>
      <c r="J56" s="2">
        <v>45</v>
      </c>
      <c r="K56" s="40">
        <f t="shared" si="5"/>
        <v>83</v>
      </c>
      <c r="L56" s="33">
        <f t="shared" si="6"/>
        <v>168</v>
      </c>
      <c r="M56" s="11">
        <f t="shared" si="3"/>
        <v>22</v>
      </c>
    </row>
    <row r="57" spans="1:13" x14ac:dyDescent="0.2">
      <c r="A57" s="33">
        <v>44</v>
      </c>
      <c r="B57" s="3" t="s">
        <v>181</v>
      </c>
      <c r="C57" s="26" t="s">
        <v>130</v>
      </c>
      <c r="D57" s="4" t="s">
        <v>36</v>
      </c>
      <c r="E57" s="34" t="s">
        <v>126</v>
      </c>
      <c r="F57" s="33">
        <v>44</v>
      </c>
      <c r="G57" s="2">
        <v>39</v>
      </c>
      <c r="H57" s="40">
        <f t="shared" si="4"/>
        <v>83</v>
      </c>
      <c r="I57" s="33">
        <v>43</v>
      </c>
      <c r="J57" s="2">
        <v>42</v>
      </c>
      <c r="K57" s="40">
        <f t="shared" si="5"/>
        <v>85</v>
      </c>
      <c r="L57" s="33">
        <f t="shared" si="6"/>
        <v>168</v>
      </c>
      <c r="M57" s="11">
        <f t="shared" si="3"/>
        <v>22</v>
      </c>
    </row>
    <row r="58" spans="1:13" x14ac:dyDescent="0.2">
      <c r="A58" s="33">
        <v>45</v>
      </c>
      <c r="B58" s="3" t="s">
        <v>59</v>
      </c>
      <c r="C58" s="26" t="s">
        <v>58</v>
      </c>
      <c r="D58" s="4" t="s">
        <v>36</v>
      </c>
      <c r="E58" s="34" t="s">
        <v>57</v>
      </c>
      <c r="F58" s="33">
        <v>43</v>
      </c>
      <c r="G58" s="2">
        <v>40</v>
      </c>
      <c r="H58" s="40">
        <f t="shared" si="4"/>
        <v>83</v>
      </c>
      <c r="I58" s="33">
        <v>40</v>
      </c>
      <c r="J58" s="2">
        <v>46</v>
      </c>
      <c r="K58" s="40">
        <f t="shared" si="5"/>
        <v>86</v>
      </c>
      <c r="L58" s="33">
        <f t="shared" si="6"/>
        <v>169</v>
      </c>
      <c r="M58" s="11">
        <f t="shared" si="3"/>
        <v>23</v>
      </c>
    </row>
    <row r="59" spans="1:13" x14ac:dyDescent="0.2">
      <c r="A59" s="33">
        <v>46</v>
      </c>
      <c r="B59" s="3" t="s">
        <v>40</v>
      </c>
      <c r="C59" s="26" t="s">
        <v>39</v>
      </c>
      <c r="D59" s="4" t="s">
        <v>36</v>
      </c>
      <c r="E59" s="34" t="s">
        <v>35</v>
      </c>
      <c r="F59" s="33">
        <v>43</v>
      </c>
      <c r="G59" s="2">
        <v>39</v>
      </c>
      <c r="H59" s="40">
        <f t="shared" si="4"/>
        <v>82</v>
      </c>
      <c r="I59" s="33">
        <v>45</v>
      </c>
      <c r="J59" s="2">
        <v>42</v>
      </c>
      <c r="K59" s="40">
        <f t="shared" si="5"/>
        <v>87</v>
      </c>
      <c r="L59" s="33">
        <f t="shared" si="6"/>
        <v>169</v>
      </c>
      <c r="M59" s="11">
        <f t="shared" si="3"/>
        <v>23</v>
      </c>
    </row>
    <row r="60" spans="1:13" x14ac:dyDescent="0.2">
      <c r="A60" s="33">
        <v>47</v>
      </c>
      <c r="B60" s="3" t="s">
        <v>85</v>
      </c>
      <c r="C60" s="26" t="s">
        <v>86</v>
      </c>
      <c r="D60" s="4" t="s">
        <v>27</v>
      </c>
      <c r="E60" s="34" t="s">
        <v>82</v>
      </c>
      <c r="F60" s="33">
        <v>38</v>
      </c>
      <c r="G60" s="2">
        <v>45</v>
      </c>
      <c r="H60" s="40">
        <f t="shared" si="4"/>
        <v>83</v>
      </c>
      <c r="I60" s="33">
        <v>40</v>
      </c>
      <c r="J60" s="2">
        <v>47</v>
      </c>
      <c r="K60" s="40">
        <f t="shared" si="5"/>
        <v>87</v>
      </c>
      <c r="L60" s="33">
        <f t="shared" si="6"/>
        <v>170</v>
      </c>
      <c r="M60" s="11">
        <f t="shared" si="3"/>
        <v>24</v>
      </c>
    </row>
    <row r="61" spans="1:13" x14ac:dyDescent="0.2">
      <c r="A61" s="33">
        <v>48</v>
      </c>
      <c r="B61" s="3" t="s">
        <v>49</v>
      </c>
      <c r="C61" s="26" t="s">
        <v>48</v>
      </c>
      <c r="D61" s="4" t="s">
        <v>47</v>
      </c>
      <c r="E61" s="34" t="s">
        <v>46</v>
      </c>
      <c r="F61" s="33">
        <v>43</v>
      </c>
      <c r="G61" s="2">
        <v>42</v>
      </c>
      <c r="H61" s="40">
        <f t="shared" si="4"/>
        <v>85</v>
      </c>
      <c r="I61" s="33">
        <v>42</v>
      </c>
      <c r="J61" s="2">
        <v>44</v>
      </c>
      <c r="K61" s="40">
        <f t="shared" si="5"/>
        <v>86</v>
      </c>
      <c r="L61" s="33">
        <f t="shared" si="6"/>
        <v>171</v>
      </c>
      <c r="M61" s="11">
        <f t="shared" si="3"/>
        <v>25</v>
      </c>
    </row>
    <row r="62" spans="1:13" x14ac:dyDescent="0.2">
      <c r="A62" s="33">
        <v>49</v>
      </c>
      <c r="B62" s="3" t="s">
        <v>77</v>
      </c>
      <c r="C62" s="26" t="s">
        <v>78</v>
      </c>
      <c r="D62" s="4" t="s">
        <v>36</v>
      </c>
      <c r="E62" s="34" t="s">
        <v>72</v>
      </c>
      <c r="F62" s="33">
        <v>42</v>
      </c>
      <c r="G62" s="2">
        <v>43</v>
      </c>
      <c r="H62" s="40">
        <f t="shared" si="4"/>
        <v>85</v>
      </c>
      <c r="I62" s="33">
        <v>46</v>
      </c>
      <c r="J62" s="2">
        <v>43</v>
      </c>
      <c r="K62" s="40">
        <f t="shared" si="5"/>
        <v>89</v>
      </c>
      <c r="L62" s="33">
        <f t="shared" si="6"/>
        <v>174</v>
      </c>
      <c r="M62" s="11">
        <f t="shared" si="3"/>
        <v>28</v>
      </c>
    </row>
    <row r="63" spans="1:13" x14ac:dyDescent="0.2">
      <c r="A63" s="33">
        <v>50</v>
      </c>
      <c r="B63" s="3" t="s">
        <v>76</v>
      </c>
      <c r="C63" s="26" t="s">
        <v>71</v>
      </c>
      <c r="D63" s="4" t="s">
        <v>27</v>
      </c>
      <c r="E63" s="34" t="s">
        <v>72</v>
      </c>
      <c r="F63" s="33">
        <v>41</v>
      </c>
      <c r="G63" s="2">
        <v>40</v>
      </c>
      <c r="H63" s="40">
        <f t="shared" si="4"/>
        <v>81</v>
      </c>
      <c r="I63" s="33">
        <v>47</v>
      </c>
      <c r="J63" s="2">
        <v>48</v>
      </c>
      <c r="K63" s="40">
        <f t="shared" si="5"/>
        <v>95</v>
      </c>
      <c r="L63" s="33">
        <f t="shared" si="6"/>
        <v>176</v>
      </c>
      <c r="M63" s="11">
        <f t="shared" si="3"/>
        <v>30</v>
      </c>
    </row>
    <row r="64" spans="1:13" x14ac:dyDescent="0.2">
      <c r="A64" s="33">
        <v>51</v>
      </c>
      <c r="B64" s="3" t="s">
        <v>41</v>
      </c>
      <c r="C64" s="26" t="s">
        <v>37</v>
      </c>
      <c r="D64" s="4" t="s">
        <v>27</v>
      </c>
      <c r="E64" s="34" t="s">
        <v>35</v>
      </c>
      <c r="F64" s="33">
        <v>45</v>
      </c>
      <c r="G64" s="2">
        <v>46</v>
      </c>
      <c r="H64" s="40">
        <f t="shared" si="4"/>
        <v>91</v>
      </c>
      <c r="I64" s="33">
        <v>44</v>
      </c>
      <c r="J64" s="2">
        <v>42</v>
      </c>
      <c r="K64" s="40">
        <f t="shared" si="5"/>
        <v>86</v>
      </c>
      <c r="L64" s="33">
        <f t="shared" si="6"/>
        <v>177</v>
      </c>
      <c r="M64" s="11">
        <f t="shared" si="3"/>
        <v>31</v>
      </c>
    </row>
    <row r="65" spans="1:13" x14ac:dyDescent="0.2">
      <c r="A65" s="33">
        <v>52</v>
      </c>
      <c r="B65" s="3" t="s">
        <v>73</v>
      </c>
      <c r="C65" s="26" t="s">
        <v>71</v>
      </c>
      <c r="D65" s="4" t="s">
        <v>27</v>
      </c>
      <c r="E65" s="34" t="s">
        <v>72</v>
      </c>
      <c r="F65" s="33">
        <v>42</v>
      </c>
      <c r="G65" s="2">
        <v>43</v>
      </c>
      <c r="H65" s="40">
        <f t="shared" si="4"/>
        <v>85</v>
      </c>
      <c r="I65" s="33">
        <v>44</v>
      </c>
      <c r="J65" s="2">
        <v>48</v>
      </c>
      <c r="K65" s="40">
        <f t="shared" si="5"/>
        <v>92</v>
      </c>
      <c r="L65" s="33">
        <f t="shared" si="6"/>
        <v>177</v>
      </c>
      <c r="M65" s="11">
        <f t="shared" si="3"/>
        <v>31</v>
      </c>
    </row>
    <row r="66" spans="1:13" x14ac:dyDescent="0.2">
      <c r="A66" s="33">
        <v>53</v>
      </c>
      <c r="B66" s="3" t="s">
        <v>45</v>
      </c>
      <c r="C66" s="26" t="s">
        <v>44</v>
      </c>
      <c r="D66" s="4" t="s">
        <v>23</v>
      </c>
      <c r="E66" s="34" t="s">
        <v>35</v>
      </c>
      <c r="F66" s="33">
        <v>44</v>
      </c>
      <c r="G66" s="2">
        <v>45</v>
      </c>
      <c r="H66" s="40">
        <f t="shared" si="4"/>
        <v>89</v>
      </c>
      <c r="I66" s="33">
        <v>46</v>
      </c>
      <c r="J66" s="2">
        <v>45</v>
      </c>
      <c r="K66" s="40">
        <f t="shared" si="5"/>
        <v>91</v>
      </c>
      <c r="L66" s="33">
        <f t="shared" si="6"/>
        <v>180</v>
      </c>
      <c r="M66" s="11">
        <f t="shared" si="3"/>
        <v>34</v>
      </c>
    </row>
    <row r="67" spans="1:13" x14ac:dyDescent="0.2">
      <c r="A67" s="33">
        <v>54</v>
      </c>
      <c r="B67" s="3" t="s">
        <v>56</v>
      </c>
      <c r="C67" s="26" t="s">
        <v>52</v>
      </c>
      <c r="D67" s="4" t="s">
        <v>23</v>
      </c>
      <c r="E67" s="34" t="s">
        <v>46</v>
      </c>
      <c r="F67" s="33">
        <v>46</v>
      </c>
      <c r="G67" s="2">
        <v>41</v>
      </c>
      <c r="H67" s="40">
        <f t="shared" si="4"/>
        <v>87</v>
      </c>
      <c r="I67" s="33">
        <v>43</v>
      </c>
      <c r="J67" s="2">
        <v>51</v>
      </c>
      <c r="K67" s="40">
        <f t="shared" si="5"/>
        <v>94</v>
      </c>
      <c r="L67" s="33">
        <f t="shared" si="6"/>
        <v>181</v>
      </c>
      <c r="M67" s="11">
        <f t="shared" si="3"/>
        <v>35</v>
      </c>
    </row>
    <row r="68" spans="1:13" x14ac:dyDescent="0.2">
      <c r="A68" s="33">
        <v>55</v>
      </c>
      <c r="B68" s="3" t="s">
        <v>28</v>
      </c>
      <c r="C68" s="26" t="s">
        <v>29</v>
      </c>
      <c r="D68" s="4" t="s">
        <v>27</v>
      </c>
      <c r="E68" s="34" t="s">
        <v>24</v>
      </c>
      <c r="F68" s="33">
        <v>42</v>
      </c>
      <c r="G68" s="2">
        <v>41</v>
      </c>
      <c r="H68" s="40">
        <f t="shared" si="4"/>
        <v>83</v>
      </c>
      <c r="I68" s="33">
        <v>47</v>
      </c>
      <c r="J68" s="2">
        <v>51</v>
      </c>
      <c r="K68" s="40">
        <f t="shared" si="5"/>
        <v>98</v>
      </c>
      <c r="L68" s="33">
        <f t="shared" si="6"/>
        <v>181</v>
      </c>
      <c r="M68" s="11">
        <f t="shared" si="3"/>
        <v>35</v>
      </c>
    </row>
    <row r="69" spans="1:13" x14ac:dyDescent="0.2">
      <c r="A69" s="33">
        <v>56</v>
      </c>
      <c r="B69" s="3" t="s">
        <v>175</v>
      </c>
      <c r="C69" s="26" t="s">
        <v>42</v>
      </c>
      <c r="D69" s="4" t="s">
        <v>27</v>
      </c>
      <c r="E69" s="34" t="s">
        <v>35</v>
      </c>
      <c r="F69" s="33">
        <v>47</v>
      </c>
      <c r="G69" s="2">
        <v>47</v>
      </c>
      <c r="H69" s="40">
        <f t="shared" si="4"/>
        <v>94</v>
      </c>
      <c r="I69" s="33">
        <v>46</v>
      </c>
      <c r="J69" s="2">
        <v>47</v>
      </c>
      <c r="K69" s="40">
        <f t="shared" si="5"/>
        <v>93</v>
      </c>
      <c r="L69" s="33">
        <f t="shared" si="6"/>
        <v>187</v>
      </c>
      <c r="M69" s="11">
        <f t="shared" si="3"/>
        <v>41</v>
      </c>
    </row>
    <row r="70" spans="1:13" x14ac:dyDescent="0.2">
      <c r="A70" s="33">
        <v>57</v>
      </c>
      <c r="B70" s="3" t="s">
        <v>53</v>
      </c>
      <c r="C70" s="26" t="s">
        <v>52</v>
      </c>
      <c r="D70" s="4" t="s">
        <v>27</v>
      </c>
      <c r="E70" s="34" t="s">
        <v>46</v>
      </c>
      <c r="F70" s="33">
        <v>50</v>
      </c>
      <c r="G70" s="2">
        <v>45</v>
      </c>
      <c r="H70" s="40">
        <f t="shared" si="4"/>
        <v>95</v>
      </c>
      <c r="I70" s="33">
        <v>46</v>
      </c>
      <c r="J70" s="2">
        <v>48</v>
      </c>
      <c r="K70" s="40">
        <f t="shared" si="5"/>
        <v>94</v>
      </c>
      <c r="L70" s="33">
        <f t="shared" si="6"/>
        <v>189</v>
      </c>
      <c r="M70" s="11">
        <f t="shared" si="3"/>
        <v>43</v>
      </c>
    </row>
    <row r="71" spans="1:13" x14ac:dyDescent="0.2">
      <c r="A71" s="33">
        <v>58</v>
      </c>
      <c r="B71" s="3" t="s">
        <v>33</v>
      </c>
      <c r="C71" s="26" t="s">
        <v>26</v>
      </c>
      <c r="D71" s="4" t="s">
        <v>32</v>
      </c>
      <c r="E71" s="34" t="s">
        <v>24</v>
      </c>
      <c r="F71" s="33">
        <v>50</v>
      </c>
      <c r="G71" s="2">
        <v>49</v>
      </c>
      <c r="H71" s="40">
        <f t="shared" si="4"/>
        <v>99</v>
      </c>
      <c r="I71" s="33">
        <v>45</v>
      </c>
      <c r="J71" s="2">
        <v>51</v>
      </c>
      <c r="K71" s="40">
        <f t="shared" si="5"/>
        <v>96</v>
      </c>
      <c r="L71" s="33">
        <f t="shared" si="6"/>
        <v>195</v>
      </c>
      <c r="M71" s="11">
        <f t="shared" si="3"/>
        <v>49</v>
      </c>
    </row>
    <row r="72" spans="1:13" x14ac:dyDescent="0.2">
      <c r="A72" s="33">
        <v>59</v>
      </c>
      <c r="B72" s="3" t="s">
        <v>31</v>
      </c>
      <c r="C72" s="26" t="s">
        <v>29</v>
      </c>
      <c r="D72" s="4" t="s">
        <v>32</v>
      </c>
      <c r="E72" s="34" t="s">
        <v>24</v>
      </c>
      <c r="F72" s="33">
        <v>49</v>
      </c>
      <c r="G72" s="2">
        <v>49</v>
      </c>
      <c r="H72" s="40">
        <f t="shared" si="4"/>
        <v>98</v>
      </c>
      <c r="I72" s="33">
        <v>50</v>
      </c>
      <c r="J72" s="2">
        <v>52</v>
      </c>
      <c r="K72" s="40">
        <f t="shared" si="5"/>
        <v>102</v>
      </c>
      <c r="L72" s="33">
        <f t="shared" si="6"/>
        <v>200</v>
      </c>
      <c r="M72" s="11">
        <f t="shared" si="3"/>
        <v>54</v>
      </c>
    </row>
    <row r="73" spans="1:13" ht="13.5" thickBot="1" x14ac:dyDescent="0.25">
      <c r="A73" s="35">
        <v>60</v>
      </c>
      <c r="B73" s="36" t="s">
        <v>38</v>
      </c>
      <c r="C73" s="37" t="s">
        <v>37</v>
      </c>
      <c r="D73" s="38" t="s">
        <v>36</v>
      </c>
      <c r="E73" s="39" t="s">
        <v>35</v>
      </c>
      <c r="F73" s="35">
        <v>53</v>
      </c>
      <c r="G73" s="41">
        <v>50</v>
      </c>
      <c r="H73" s="42">
        <f t="shared" si="4"/>
        <v>103</v>
      </c>
      <c r="I73" s="35">
        <v>48</v>
      </c>
      <c r="J73" s="41">
        <v>50</v>
      </c>
      <c r="K73" s="42">
        <f t="shared" si="5"/>
        <v>98</v>
      </c>
      <c r="L73" s="35">
        <f t="shared" si="6"/>
        <v>201</v>
      </c>
      <c r="M73" s="11">
        <f t="shared" si="3"/>
        <v>55</v>
      </c>
    </row>
    <row r="74" spans="1:13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ht="18.75" customHeight="1" x14ac:dyDescent="0.2">
      <c r="A75" s="70" t="s">
        <v>14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ht="13.5" thickBot="1" x14ac:dyDescent="0.25"/>
    <row r="77" spans="1:13" ht="13.5" thickBot="1" x14ac:dyDescent="0.25">
      <c r="A77" s="65"/>
      <c r="B77" s="65"/>
      <c r="C77" s="65"/>
      <c r="D77" s="65"/>
      <c r="E77" s="65"/>
      <c r="F77" s="66" t="s">
        <v>1</v>
      </c>
      <c r="G77" s="67"/>
      <c r="H77" s="68"/>
      <c r="I77" s="66" t="s">
        <v>2</v>
      </c>
      <c r="J77" s="67"/>
      <c r="K77" s="68"/>
      <c r="L77" s="65"/>
      <c r="M77" s="65"/>
    </row>
    <row r="78" spans="1:13" ht="13.5" thickBot="1" x14ac:dyDescent="0.25">
      <c r="A78" s="12" t="s">
        <v>4</v>
      </c>
      <c r="B78" s="13" t="s">
        <v>170</v>
      </c>
      <c r="C78" s="13" t="s">
        <v>8</v>
      </c>
      <c r="D78" s="13" t="s">
        <v>6</v>
      </c>
      <c r="E78" s="14" t="s">
        <v>7</v>
      </c>
      <c r="F78" s="12" t="s">
        <v>9</v>
      </c>
      <c r="G78" s="13" t="s">
        <v>10</v>
      </c>
      <c r="H78" s="14" t="s">
        <v>11</v>
      </c>
      <c r="I78" s="12" t="s">
        <v>9</v>
      </c>
      <c r="J78" s="13" t="s">
        <v>10</v>
      </c>
      <c r="K78" s="14" t="s">
        <v>11</v>
      </c>
      <c r="L78" s="12" t="s">
        <v>12</v>
      </c>
      <c r="M78" s="31" t="s">
        <v>13</v>
      </c>
    </row>
    <row r="79" spans="1:13" x14ac:dyDescent="0.2">
      <c r="A79" s="9">
        <v>1</v>
      </c>
      <c r="B79" s="28" t="s">
        <v>148</v>
      </c>
      <c r="C79" s="29" t="s">
        <v>147</v>
      </c>
      <c r="D79" s="30" t="s">
        <v>27</v>
      </c>
      <c r="E79" s="32" t="s">
        <v>82</v>
      </c>
      <c r="F79" s="9">
        <v>35</v>
      </c>
      <c r="G79" s="6">
        <v>38</v>
      </c>
      <c r="H79" s="10">
        <f t="shared" ref="H79:H104" si="7">SUM(F79:G79)</f>
        <v>73</v>
      </c>
      <c r="I79" s="9">
        <v>39</v>
      </c>
      <c r="J79" s="6">
        <v>38</v>
      </c>
      <c r="K79" s="10">
        <f t="shared" ref="K79:K104" si="8">SUM(I79:J79)</f>
        <v>77</v>
      </c>
      <c r="L79" s="9">
        <f t="shared" ref="L79:L104" si="9">(H79+K79)</f>
        <v>150</v>
      </c>
      <c r="M79" s="11">
        <f>L79-148</f>
        <v>2</v>
      </c>
    </row>
    <row r="80" spans="1:13" x14ac:dyDescent="0.2">
      <c r="A80" s="33">
        <v>2</v>
      </c>
      <c r="B80" s="3" t="s">
        <v>151</v>
      </c>
      <c r="C80" s="26" t="s">
        <v>147</v>
      </c>
      <c r="D80" s="4" t="s">
        <v>23</v>
      </c>
      <c r="E80" s="34" t="s">
        <v>82</v>
      </c>
      <c r="F80" s="33">
        <v>39</v>
      </c>
      <c r="G80" s="2">
        <v>40</v>
      </c>
      <c r="H80" s="40">
        <f t="shared" si="7"/>
        <v>79</v>
      </c>
      <c r="I80" s="33">
        <v>39</v>
      </c>
      <c r="J80" s="2">
        <v>36</v>
      </c>
      <c r="K80" s="40">
        <f t="shared" si="8"/>
        <v>75</v>
      </c>
      <c r="L80" s="33">
        <f t="shared" si="9"/>
        <v>154</v>
      </c>
      <c r="M80" s="11">
        <f t="shared" ref="M80:M104" si="10">L80-148</f>
        <v>6</v>
      </c>
    </row>
    <row r="81" spans="1:13" x14ac:dyDescent="0.2">
      <c r="A81" s="33">
        <v>3</v>
      </c>
      <c r="B81" s="3" t="s">
        <v>169</v>
      </c>
      <c r="C81" s="26" t="s">
        <v>168</v>
      </c>
      <c r="D81" s="4" t="s">
        <v>23</v>
      </c>
      <c r="E81" s="34" t="s">
        <v>126</v>
      </c>
      <c r="F81" s="33">
        <v>37</v>
      </c>
      <c r="G81" s="2">
        <v>37</v>
      </c>
      <c r="H81" s="40">
        <f t="shared" si="7"/>
        <v>74</v>
      </c>
      <c r="I81" s="33">
        <v>38</v>
      </c>
      <c r="J81" s="2">
        <v>43</v>
      </c>
      <c r="K81" s="40">
        <f t="shared" si="8"/>
        <v>81</v>
      </c>
      <c r="L81" s="33">
        <f t="shared" si="9"/>
        <v>155</v>
      </c>
      <c r="M81" s="11">
        <f t="shared" si="10"/>
        <v>7</v>
      </c>
    </row>
    <row r="82" spans="1:13" x14ac:dyDescent="0.2">
      <c r="A82" s="33">
        <v>4</v>
      </c>
      <c r="B82" s="3" t="s">
        <v>146</v>
      </c>
      <c r="C82" s="26" t="s">
        <v>66</v>
      </c>
      <c r="D82" s="4" t="s">
        <v>23</v>
      </c>
      <c r="E82" s="34" t="s">
        <v>57</v>
      </c>
      <c r="F82" s="33">
        <v>42</v>
      </c>
      <c r="G82" s="2">
        <v>36</v>
      </c>
      <c r="H82" s="40">
        <f t="shared" si="7"/>
        <v>78</v>
      </c>
      <c r="I82" s="33">
        <v>38</v>
      </c>
      <c r="J82" s="2">
        <v>40</v>
      </c>
      <c r="K82" s="40">
        <f t="shared" si="8"/>
        <v>78</v>
      </c>
      <c r="L82" s="33">
        <f t="shared" si="9"/>
        <v>156</v>
      </c>
      <c r="M82" s="11">
        <f t="shared" si="10"/>
        <v>8</v>
      </c>
    </row>
    <row r="83" spans="1:13" x14ac:dyDescent="0.2">
      <c r="A83" s="33">
        <v>5</v>
      </c>
      <c r="B83" s="3" t="s">
        <v>167</v>
      </c>
      <c r="C83" s="26" t="s">
        <v>128</v>
      </c>
      <c r="D83" s="4" t="s">
        <v>27</v>
      </c>
      <c r="E83" s="34" t="s">
        <v>126</v>
      </c>
      <c r="F83" s="33">
        <v>39</v>
      </c>
      <c r="G83" s="2">
        <v>41</v>
      </c>
      <c r="H83" s="40">
        <f t="shared" si="7"/>
        <v>80</v>
      </c>
      <c r="I83" s="33">
        <v>40</v>
      </c>
      <c r="J83" s="2">
        <v>37</v>
      </c>
      <c r="K83" s="40">
        <f t="shared" si="8"/>
        <v>77</v>
      </c>
      <c r="L83" s="33">
        <f t="shared" si="9"/>
        <v>157</v>
      </c>
      <c r="M83" s="11">
        <f t="shared" si="10"/>
        <v>9</v>
      </c>
    </row>
    <row r="84" spans="1:13" x14ac:dyDescent="0.2">
      <c r="A84" s="33">
        <v>6</v>
      </c>
      <c r="B84" s="3" t="s">
        <v>150</v>
      </c>
      <c r="C84" s="26" t="s">
        <v>149</v>
      </c>
      <c r="D84" s="4" t="s">
        <v>27</v>
      </c>
      <c r="E84" s="34" t="s">
        <v>82</v>
      </c>
      <c r="F84" s="33">
        <v>35</v>
      </c>
      <c r="G84" s="2">
        <v>40</v>
      </c>
      <c r="H84" s="40">
        <f t="shared" si="7"/>
        <v>75</v>
      </c>
      <c r="I84" s="33">
        <v>40</v>
      </c>
      <c r="J84" s="2">
        <v>43</v>
      </c>
      <c r="K84" s="40">
        <f t="shared" si="8"/>
        <v>83</v>
      </c>
      <c r="L84" s="33">
        <f t="shared" si="9"/>
        <v>158</v>
      </c>
      <c r="M84" s="11">
        <f t="shared" si="10"/>
        <v>10</v>
      </c>
    </row>
    <row r="85" spans="1:13" x14ac:dyDescent="0.2">
      <c r="A85" s="33">
        <v>7</v>
      </c>
      <c r="B85" s="3" t="s">
        <v>160</v>
      </c>
      <c r="C85" s="26" t="s">
        <v>106</v>
      </c>
      <c r="D85" s="4" t="s">
        <v>23</v>
      </c>
      <c r="E85" s="34" t="s">
        <v>102</v>
      </c>
      <c r="F85" s="33">
        <v>40</v>
      </c>
      <c r="G85" s="2">
        <v>39</v>
      </c>
      <c r="H85" s="40">
        <f t="shared" si="7"/>
        <v>79</v>
      </c>
      <c r="I85" s="33">
        <v>37</v>
      </c>
      <c r="J85" s="2">
        <v>43</v>
      </c>
      <c r="K85" s="40">
        <f t="shared" si="8"/>
        <v>80</v>
      </c>
      <c r="L85" s="33">
        <f t="shared" si="9"/>
        <v>159</v>
      </c>
      <c r="M85" s="11">
        <f t="shared" si="10"/>
        <v>11</v>
      </c>
    </row>
    <row r="86" spans="1:13" x14ac:dyDescent="0.2">
      <c r="A86" s="33">
        <v>8</v>
      </c>
      <c r="B86" s="3" t="s">
        <v>161</v>
      </c>
      <c r="C86" s="26" t="s">
        <v>119</v>
      </c>
      <c r="D86" s="4" t="s">
        <v>27</v>
      </c>
      <c r="E86" s="34" t="s">
        <v>113</v>
      </c>
      <c r="F86" s="33">
        <v>37</v>
      </c>
      <c r="G86" s="2">
        <v>42</v>
      </c>
      <c r="H86" s="40">
        <f t="shared" si="7"/>
        <v>79</v>
      </c>
      <c r="I86" s="33">
        <v>40</v>
      </c>
      <c r="J86" s="2">
        <v>42</v>
      </c>
      <c r="K86" s="40">
        <f t="shared" si="8"/>
        <v>82</v>
      </c>
      <c r="L86" s="33">
        <f t="shared" si="9"/>
        <v>161</v>
      </c>
      <c r="M86" s="11">
        <f t="shared" si="10"/>
        <v>13</v>
      </c>
    </row>
    <row r="87" spans="1:13" x14ac:dyDescent="0.2">
      <c r="A87" s="33">
        <v>9</v>
      </c>
      <c r="B87" s="3" t="s">
        <v>163</v>
      </c>
      <c r="C87" s="26" t="s">
        <v>162</v>
      </c>
      <c r="D87" s="4" t="s">
        <v>27</v>
      </c>
      <c r="E87" s="34" t="s">
        <v>113</v>
      </c>
      <c r="F87" s="33">
        <v>39</v>
      </c>
      <c r="G87" s="2">
        <v>39</v>
      </c>
      <c r="H87" s="40">
        <f t="shared" si="7"/>
        <v>78</v>
      </c>
      <c r="I87" s="33">
        <v>40</v>
      </c>
      <c r="J87" s="2">
        <v>43</v>
      </c>
      <c r="K87" s="40">
        <f t="shared" si="8"/>
        <v>83</v>
      </c>
      <c r="L87" s="33">
        <f t="shared" si="9"/>
        <v>161</v>
      </c>
      <c r="M87" s="11">
        <f t="shared" si="10"/>
        <v>13</v>
      </c>
    </row>
    <row r="88" spans="1:13" x14ac:dyDescent="0.2">
      <c r="A88" s="33">
        <v>10</v>
      </c>
      <c r="B88" s="3" t="s">
        <v>165</v>
      </c>
      <c r="C88" s="26" t="s">
        <v>164</v>
      </c>
      <c r="D88" s="4" t="s">
        <v>23</v>
      </c>
      <c r="E88" s="34" t="s">
        <v>113</v>
      </c>
      <c r="F88" s="33">
        <v>40</v>
      </c>
      <c r="G88" s="2">
        <v>45</v>
      </c>
      <c r="H88" s="40">
        <f t="shared" si="7"/>
        <v>85</v>
      </c>
      <c r="I88" s="33">
        <v>40</v>
      </c>
      <c r="J88" s="2">
        <v>39</v>
      </c>
      <c r="K88" s="40">
        <f t="shared" si="8"/>
        <v>79</v>
      </c>
      <c r="L88" s="33">
        <f t="shared" si="9"/>
        <v>164</v>
      </c>
      <c r="M88" s="11">
        <f t="shared" si="10"/>
        <v>16</v>
      </c>
    </row>
    <row r="89" spans="1:13" x14ac:dyDescent="0.2">
      <c r="A89" s="33">
        <v>11</v>
      </c>
      <c r="B89" s="3" t="s">
        <v>144</v>
      </c>
      <c r="C89" s="26" t="s">
        <v>68</v>
      </c>
      <c r="D89" s="4" t="s">
        <v>27</v>
      </c>
      <c r="E89" s="34" t="s">
        <v>57</v>
      </c>
      <c r="F89" s="33">
        <v>40</v>
      </c>
      <c r="G89" s="2">
        <v>41</v>
      </c>
      <c r="H89" s="40">
        <f t="shared" si="7"/>
        <v>81</v>
      </c>
      <c r="I89" s="33">
        <v>45</v>
      </c>
      <c r="J89" s="2">
        <v>39</v>
      </c>
      <c r="K89" s="40">
        <f t="shared" si="8"/>
        <v>84</v>
      </c>
      <c r="L89" s="33">
        <f t="shared" si="9"/>
        <v>165</v>
      </c>
      <c r="M89" s="11">
        <f t="shared" si="10"/>
        <v>17</v>
      </c>
    </row>
    <row r="90" spans="1:13" x14ac:dyDescent="0.2">
      <c r="A90" s="33">
        <v>12</v>
      </c>
      <c r="B90" s="3" t="s">
        <v>159</v>
      </c>
      <c r="C90" s="26" t="s">
        <v>106</v>
      </c>
      <c r="D90" s="4" t="s">
        <v>27</v>
      </c>
      <c r="E90" s="34" t="s">
        <v>102</v>
      </c>
      <c r="F90" s="33">
        <v>46</v>
      </c>
      <c r="G90" s="2">
        <v>40</v>
      </c>
      <c r="H90" s="40">
        <f t="shared" si="7"/>
        <v>86</v>
      </c>
      <c r="I90" s="33">
        <v>42</v>
      </c>
      <c r="J90" s="2">
        <v>42</v>
      </c>
      <c r="K90" s="40">
        <f t="shared" si="8"/>
        <v>84</v>
      </c>
      <c r="L90" s="33">
        <f t="shared" si="9"/>
        <v>170</v>
      </c>
      <c r="M90" s="11">
        <f t="shared" si="10"/>
        <v>22</v>
      </c>
    </row>
    <row r="91" spans="1:13" x14ac:dyDescent="0.2">
      <c r="A91" s="33">
        <v>13</v>
      </c>
      <c r="B91" s="3" t="s">
        <v>152</v>
      </c>
      <c r="C91" s="26" t="s">
        <v>98</v>
      </c>
      <c r="D91" s="4" t="s">
        <v>27</v>
      </c>
      <c r="E91" s="34" t="s">
        <v>92</v>
      </c>
      <c r="F91" s="33">
        <v>43</v>
      </c>
      <c r="G91" s="2">
        <v>41</v>
      </c>
      <c r="H91" s="40">
        <f t="shared" si="7"/>
        <v>84</v>
      </c>
      <c r="I91" s="33">
        <v>44</v>
      </c>
      <c r="J91" s="2">
        <v>43</v>
      </c>
      <c r="K91" s="40">
        <f t="shared" si="8"/>
        <v>87</v>
      </c>
      <c r="L91" s="33">
        <f t="shared" si="9"/>
        <v>171</v>
      </c>
      <c r="M91" s="11">
        <f t="shared" si="10"/>
        <v>23</v>
      </c>
    </row>
    <row r="92" spans="1:13" x14ac:dyDescent="0.2">
      <c r="A92" s="33">
        <v>14</v>
      </c>
      <c r="B92" s="3" t="s">
        <v>156</v>
      </c>
      <c r="C92" s="26" t="s">
        <v>155</v>
      </c>
      <c r="D92" s="4" t="s">
        <v>23</v>
      </c>
      <c r="E92" s="34" t="s">
        <v>92</v>
      </c>
      <c r="F92" s="33">
        <v>41</v>
      </c>
      <c r="G92" s="2">
        <v>46</v>
      </c>
      <c r="H92" s="40">
        <f t="shared" si="7"/>
        <v>87</v>
      </c>
      <c r="I92" s="33">
        <v>44</v>
      </c>
      <c r="J92" s="2">
        <v>41</v>
      </c>
      <c r="K92" s="40">
        <f t="shared" si="8"/>
        <v>85</v>
      </c>
      <c r="L92" s="33">
        <f t="shared" si="9"/>
        <v>172</v>
      </c>
      <c r="M92" s="11">
        <f t="shared" si="10"/>
        <v>24</v>
      </c>
    </row>
    <row r="93" spans="1:13" x14ac:dyDescent="0.2">
      <c r="A93" s="33">
        <v>15</v>
      </c>
      <c r="B93" s="3" t="s">
        <v>183</v>
      </c>
      <c r="C93" s="26" t="s">
        <v>166</v>
      </c>
      <c r="D93" s="4" t="s">
        <v>27</v>
      </c>
      <c r="E93" s="34" t="s">
        <v>126</v>
      </c>
      <c r="F93" s="33">
        <v>38</v>
      </c>
      <c r="G93" s="2">
        <v>43</v>
      </c>
      <c r="H93" s="40">
        <f t="shared" si="7"/>
        <v>81</v>
      </c>
      <c r="I93" s="33">
        <v>44</v>
      </c>
      <c r="J93" s="2">
        <v>47</v>
      </c>
      <c r="K93" s="40">
        <f t="shared" si="8"/>
        <v>91</v>
      </c>
      <c r="L93" s="33">
        <f t="shared" si="9"/>
        <v>172</v>
      </c>
      <c r="M93" s="11">
        <f t="shared" si="10"/>
        <v>24</v>
      </c>
    </row>
    <row r="94" spans="1:13" x14ac:dyDescent="0.2">
      <c r="A94" s="33">
        <v>16</v>
      </c>
      <c r="B94" s="3" t="s">
        <v>145</v>
      </c>
      <c r="C94" s="26" t="s">
        <v>68</v>
      </c>
      <c r="D94" s="4" t="s">
        <v>27</v>
      </c>
      <c r="E94" s="34" t="s">
        <v>57</v>
      </c>
      <c r="F94" s="33">
        <v>43</v>
      </c>
      <c r="G94" s="2">
        <v>44</v>
      </c>
      <c r="H94" s="40">
        <f t="shared" si="7"/>
        <v>87</v>
      </c>
      <c r="I94" s="33">
        <v>40</v>
      </c>
      <c r="J94" s="2">
        <v>46</v>
      </c>
      <c r="K94" s="40">
        <f t="shared" si="8"/>
        <v>86</v>
      </c>
      <c r="L94" s="33">
        <f t="shared" si="9"/>
        <v>173</v>
      </c>
      <c r="M94" s="11">
        <f t="shared" si="10"/>
        <v>25</v>
      </c>
    </row>
    <row r="95" spans="1:13" x14ac:dyDescent="0.2">
      <c r="A95" s="33">
        <v>17</v>
      </c>
      <c r="B95" s="3" t="s">
        <v>34</v>
      </c>
      <c r="C95" s="26" t="s">
        <v>26</v>
      </c>
      <c r="D95" s="4" t="s">
        <v>23</v>
      </c>
      <c r="E95" s="34" t="s">
        <v>24</v>
      </c>
      <c r="F95" s="33">
        <v>42</v>
      </c>
      <c r="G95" s="2">
        <v>43</v>
      </c>
      <c r="H95" s="40">
        <f t="shared" si="7"/>
        <v>85</v>
      </c>
      <c r="I95" s="33">
        <v>42</v>
      </c>
      <c r="J95" s="2">
        <v>46</v>
      </c>
      <c r="K95" s="40">
        <f t="shared" si="8"/>
        <v>88</v>
      </c>
      <c r="L95" s="33">
        <f t="shared" si="9"/>
        <v>173</v>
      </c>
      <c r="M95" s="11">
        <f t="shared" si="10"/>
        <v>25</v>
      </c>
    </row>
    <row r="96" spans="1:13" x14ac:dyDescent="0.2">
      <c r="A96" s="33">
        <v>18</v>
      </c>
      <c r="B96" s="3" t="s">
        <v>143</v>
      </c>
      <c r="C96" s="26" t="s">
        <v>142</v>
      </c>
      <c r="D96" s="4" t="s">
        <v>23</v>
      </c>
      <c r="E96" s="34" t="s">
        <v>46</v>
      </c>
      <c r="F96" s="33">
        <v>39</v>
      </c>
      <c r="G96" s="2">
        <v>42</v>
      </c>
      <c r="H96" s="40">
        <f t="shared" si="7"/>
        <v>81</v>
      </c>
      <c r="I96" s="33">
        <v>44</v>
      </c>
      <c r="J96" s="2">
        <v>48</v>
      </c>
      <c r="K96" s="40">
        <f t="shared" si="8"/>
        <v>92</v>
      </c>
      <c r="L96" s="33">
        <f t="shared" si="9"/>
        <v>173</v>
      </c>
      <c r="M96" s="11">
        <f t="shared" si="10"/>
        <v>25</v>
      </c>
    </row>
    <row r="97" spans="1:13" x14ac:dyDescent="0.2">
      <c r="A97" s="33">
        <v>19</v>
      </c>
      <c r="B97" s="3" t="s">
        <v>134</v>
      </c>
      <c r="C97" s="26" t="s">
        <v>26</v>
      </c>
      <c r="D97" s="4" t="s">
        <v>27</v>
      </c>
      <c r="E97" s="34" t="s">
        <v>24</v>
      </c>
      <c r="F97" s="33">
        <v>43</v>
      </c>
      <c r="G97" s="2">
        <v>43</v>
      </c>
      <c r="H97" s="40">
        <f t="shared" si="7"/>
        <v>86</v>
      </c>
      <c r="I97" s="33">
        <v>44</v>
      </c>
      <c r="J97" s="2">
        <v>45</v>
      </c>
      <c r="K97" s="40">
        <f t="shared" si="8"/>
        <v>89</v>
      </c>
      <c r="L97" s="33">
        <f t="shared" si="9"/>
        <v>175</v>
      </c>
      <c r="M97" s="11">
        <f t="shared" si="10"/>
        <v>27</v>
      </c>
    </row>
    <row r="98" spans="1:13" x14ac:dyDescent="0.2">
      <c r="A98" s="33">
        <v>20</v>
      </c>
      <c r="B98" s="3" t="s">
        <v>135</v>
      </c>
      <c r="C98" s="26" t="s">
        <v>26</v>
      </c>
      <c r="D98" s="4" t="s">
        <v>27</v>
      </c>
      <c r="E98" s="34" t="s">
        <v>24</v>
      </c>
      <c r="F98" s="33">
        <v>43</v>
      </c>
      <c r="G98" s="2">
        <v>49</v>
      </c>
      <c r="H98" s="40">
        <f t="shared" si="7"/>
        <v>92</v>
      </c>
      <c r="I98" s="33">
        <v>42</v>
      </c>
      <c r="J98" s="2">
        <v>45</v>
      </c>
      <c r="K98" s="40">
        <f t="shared" si="8"/>
        <v>87</v>
      </c>
      <c r="L98" s="33">
        <f t="shared" si="9"/>
        <v>179</v>
      </c>
      <c r="M98" s="11">
        <f t="shared" si="10"/>
        <v>31</v>
      </c>
    </row>
    <row r="99" spans="1:13" x14ac:dyDescent="0.2">
      <c r="A99" s="33">
        <v>21</v>
      </c>
      <c r="B99" s="3" t="s">
        <v>154</v>
      </c>
      <c r="C99" s="26" t="s">
        <v>153</v>
      </c>
      <c r="D99" s="4" t="s">
        <v>27</v>
      </c>
      <c r="E99" s="34" t="s">
        <v>92</v>
      </c>
      <c r="F99" s="33">
        <v>44</v>
      </c>
      <c r="G99" s="2">
        <v>44</v>
      </c>
      <c r="H99" s="40">
        <f t="shared" si="7"/>
        <v>88</v>
      </c>
      <c r="I99" s="33">
        <v>50</v>
      </c>
      <c r="J99" s="2">
        <v>42</v>
      </c>
      <c r="K99" s="40">
        <f t="shared" si="8"/>
        <v>92</v>
      </c>
      <c r="L99" s="33">
        <f t="shared" si="9"/>
        <v>180</v>
      </c>
      <c r="M99" s="11">
        <f t="shared" si="10"/>
        <v>32</v>
      </c>
    </row>
    <row r="100" spans="1:13" x14ac:dyDescent="0.2">
      <c r="A100" s="33">
        <v>22</v>
      </c>
      <c r="B100" s="3" t="s">
        <v>158</v>
      </c>
      <c r="C100" s="26" t="s">
        <v>157</v>
      </c>
      <c r="D100" s="4" t="s">
        <v>27</v>
      </c>
      <c r="E100" s="34" t="s">
        <v>102</v>
      </c>
      <c r="F100" s="33">
        <v>45</v>
      </c>
      <c r="G100" s="2">
        <v>46</v>
      </c>
      <c r="H100" s="40">
        <f t="shared" si="7"/>
        <v>91</v>
      </c>
      <c r="I100" s="33">
        <v>45</v>
      </c>
      <c r="J100" s="2">
        <v>46</v>
      </c>
      <c r="K100" s="40">
        <f t="shared" si="8"/>
        <v>91</v>
      </c>
      <c r="L100" s="33">
        <f t="shared" si="9"/>
        <v>182</v>
      </c>
      <c r="M100" s="11">
        <f t="shared" si="10"/>
        <v>34</v>
      </c>
    </row>
    <row r="101" spans="1:13" x14ac:dyDescent="0.2">
      <c r="A101" s="33">
        <v>23</v>
      </c>
      <c r="B101" s="3" t="s">
        <v>141</v>
      </c>
      <c r="C101" s="26" t="s">
        <v>48</v>
      </c>
      <c r="D101" s="4" t="s">
        <v>27</v>
      </c>
      <c r="E101" s="34" t="s">
        <v>46</v>
      </c>
      <c r="F101" s="33">
        <v>43</v>
      </c>
      <c r="G101" s="2">
        <v>47</v>
      </c>
      <c r="H101" s="40">
        <f t="shared" si="7"/>
        <v>90</v>
      </c>
      <c r="I101" s="33">
        <v>46</v>
      </c>
      <c r="J101" s="2">
        <v>46</v>
      </c>
      <c r="K101" s="40">
        <f t="shared" si="8"/>
        <v>92</v>
      </c>
      <c r="L101" s="33">
        <f t="shared" si="9"/>
        <v>182</v>
      </c>
      <c r="M101" s="11">
        <f t="shared" si="10"/>
        <v>34</v>
      </c>
    </row>
    <row r="102" spans="1:13" x14ac:dyDescent="0.2">
      <c r="A102" s="33">
        <v>24</v>
      </c>
      <c r="B102" s="3" t="s">
        <v>138</v>
      </c>
      <c r="C102" s="26" t="s">
        <v>42</v>
      </c>
      <c r="D102" s="4" t="s">
        <v>23</v>
      </c>
      <c r="E102" s="34" t="s">
        <v>35</v>
      </c>
      <c r="F102" s="33">
        <v>45</v>
      </c>
      <c r="G102" s="2">
        <v>54</v>
      </c>
      <c r="H102" s="40">
        <f t="shared" si="7"/>
        <v>99</v>
      </c>
      <c r="I102" s="33">
        <v>47</v>
      </c>
      <c r="J102" s="2">
        <v>49</v>
      </c>
      <c r="K102" s="40">
        <f t="shared" si="8"/>
        <v>96</v>
      </c>
      <c r="L102" s="33">
        <f t="shared" si="9"/>
        <v>195</v>
      </c>
      <c r="M102" s="11">
        <f t="shared" si="10"/>
        <v>47</v>
      </c>
    </row>
    <row r="103" spans="1:13" x14ac:dyDescent="0.2">
      <c r="A103" s="33">
        <v>25</v>
      </c>
      <c r="B103" s="3" t="s">
        <v>137</v>
      </c>
      <c r="C103" s="26" t="s">
        <v>136</v>
      </c>
      <c r="D103" s="4" t="s">
        <v>27</v>
      </c>
      <c r="E103" s="34" t="s">
        <v>35</v>
      </c>
      <c r="F103" s="33">
        <v>50</v>
      </c>
      <c r="G103" s="2">
        <v>50</v>
      </c>
      <c r="H103" s="40">
        <f t="shared" si="7"/>
        <v>100</v>
      </c>
      <c r="I103" s="33">
        <v>52</v>
      </c>
      <c r="J103" s="2">
        <v>47</v>
      </c>
      <c r="K103" s="40">
        <f t="shared" si="8"/>
        <v>99</v>
      </c>
      <c r="L103" s="33">
        <f t="shared" si="9"/>
        <v>199</v>
      </c>
      <c r="M103" s="11">
        <f t="shared" si="10"/>
        <v>51</v>
      </c>
    </row>
    <row r="104" spans="1:13" ht="13.5" thickBot="1" x14ac:dyDescent="0.25">
      <c r="A104" s="35">
        <v>26</v>
      </c>
      <c r="B104" s="36" t="s">
        <v>140</v>
      </c>
      <c r="C104" s="37" t="s">
        <v>139</v>
      </c>
      <c r="D104" s="38" t="s">
        <v>27</v>
      </c>
      <c r="E104" s="39" t="s">
        <v>46</v>
      </c>
      <c r="F104" s="35">
        <v>47</v>
      </c>
      <c r="G104" s="41">
        <v>70</v>
      </c>
      <c r="H104" s="42">
        <f t="shared" si="7"/>
        <v>117</v>
      </c>
      <c r="I104" s="35">
        <v>50</v>
      </c>
      <c r="J104" s="41">
        <v>60</v>
      </c>
      <c r="K104" s="42">
        <f t="shared" si="8"/>
        <v>110</v>
      </c>
      <c r="L104" s="35">
        <f t="shared" si="9"/>
        <v>227</v>
      </c>
      <c r="M104" s="11">
        <f t="shared" si="10"/>
        <v>79</v>
      </c>
    </row>
  </sheetData>
  <sortState xmlns:xlrd2="http://schemas.microsoft.com/office/spreadsheetml/2017/richdata2" ref="B79:L104">
    <sortCondition ref="L79:L104"/>
    <sortCondition ref="K79:K104"/>
    <sortCondition ref="H79:H104"/>
  </sortState>
  <mergeCells count="15">
    <mergeCell ref="A7:M7"/>
    <mergeCell ref="A8:M8"/>
    <mergeCell ref="A9:M9"/>
    <mergeCell ref="A10:M10"/>
    <mergeCell ref="A11:M11"/>
    <mergeCell ref="A77:E77"/>
    <mergeCell ref="F77:H77"/>
    <mergeCell ref="I77:K77"/>
    <mergeCell ref="L77:M77"/>
    <mergeCell ref="A12:E12"/>
    <mergeCell ref="F12:H12"/>
    <mergeCell ref="I12:K12"/>
    <mergeCell ref="L12:M12"/>
    <mergeCell ref="A74:M74"/>
    <mergeCell ref="A75:M75"/>
  </mergeCells>
  <conditionalFormatting sqref="M14">
    <cfRule type="cellIs" dxfId="41" priority="46" operator="equal">
      <formula>0</formula>
    </cfRule>
    <cfRule type="cellIs" dxfId="40" priority="47" operator="lessThan">
      <formula>0</formula>
    </cfRule>
    <cfRule type="cellIs" dxfId="39" priority="48" operator="greaterThan">
      <formula>0</formula>
    </cfRule>
  </conditionalFormatting>
  <conditionalFormatting sqref="M15:M73">
    <cfRule type="cellIs" dxfId="38" priority="7" operator="equal">
      <formula>0</formula>
    </cfRule>
    <cfRule type="cellIs" dxfId="37" priority="8" operator="lessThan">
      <formula>0</formula>
    </cfRule>
    <cfRule type="cellIs" dxfId="36" priority="9" operator="greaterThan">
      <formula>0</formula>
    </cfRule>
  </conditionalFormatting>
  <conditionalFormatting sqref="M79">
    <cfRule type="cellIs" dxfId="35" priority="4" operator="equal">
      <formula>0</formula>
    </cfRule>
    <cfRule type="cellIs" dxfId="34" priority="5" operator="lessThan">
      <formula>0</formula>
    </cfRule>
    <cfRule type="cellIs" dxfId="33" priority="6" operator="greaterThan">
      <formula>0</formula>
    </cfRule>
  </conditionalFormatting>
  <conditionalFormatting sqref="M80:M104">
    <cfRule type="cellIs" dxfId="32" priority="1" operator="equal">
      <formula>0</formula>
    </cfRule>
    <cfRule type="cellIs" dxfId="31" priority="2" operator="lessThan">
      <formula>0</formula>
    </cfRule>
    <cfRule type="cellIs" dxfId="30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A917-313E-4BF4-88E6-6C829A17631B}">
  <dimension ref="A7:P104"/>
  <sheetViews>
    <sheetView topLeftCell="B1" zoomScale="115" zoomScaleNormal="115" workbookViewId="0">
      <selection activeCell="B1" sqref="B1"/>
    </sheetView>
  </sheetViews>
  <sheetFormatPr baseColWidth="10" defaultColWidth="9.33203125" defaultRowHeight="12.75" x14ac:dyDescent="0.2"/>
  <cols>
    <col min="1" max="1" width="3" style="24" hidden="1" customWidth="1"/>
    <col min="2" max="2" width="37.6640625" style="1" customWidth="1"/>
    <col min="3" max="3" width="26" style="25" customWidth="1"/>
    <col min="4" max="4" width="13.5" style="5" customWidth="1"/>
    <col min="5" max="5" width="15" style="5" customWidth="1"/>
    <col min="6" max="6" width="6" style="5" customWidth="1"/>
    <col min="7" max="7" width="6" style="1" customWidth="1"/>
    <col min="8" max="8" width="5.83203125" style="1" customWidth="1"/>
    <col min="9" max="11" width="6" style="1" customWidth="1"/>
    <col min="12" max="12" width="5.83203125" style="1" customWidth="1"/>
    <col min="13" max="14" width="6" style="1" customWidth="1"/>
    <col min="15" max="15" width="6.5" style="1" bestFit="1" customWidth="1"/>
    <col min="16" max="16" width="5.83203125" style="1" customWidth="1"/>
    <col min="17" max="16384" width="9.33203125" style="1"/>
  </cols>
  <sheetData>
    <row r="7" spans="1:16" ht="20.25" x14ac:dyDescent="0.2">
      <c r="A7" s="75" t="s">
        <v>171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x14ac:dyDescent="0.2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ht="18.75" x14ac:dyDescent="0.2">
      <c r="A10" s="70" t="s">
        <v>15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ht="13.5" thickBo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ht="13.5" thickBot="1" x14ac:dyDescent="0.25">
      <c r="A12" s="83"/>
      <c r="B12" s="83"/>
      <c r="C12" s="83"/>
      <c r="D12" s="83"/>
      <c r="E12" s="83"/>
      <c r="F12" s="7"/>
      <c r="G12" s="77" t="s">
        <v>1</v>
      </c>
      <c r="H12" s="78"/>
      <c r="I12" s="78"/>
      <c r="J12" s="79"/>
      <c r="K12" s="80" t="s">
        <v>2</v>
      </c>
      <c r="L12" s="81"/>
      <c r="M12" s="81"/>
      <c r="N12" s="82"/>
      <c r="O12" s="18" t="s">
        <v>12</v>
      </c>
      <c r="P12" s="15"/>
    </row>
    <row r="13" spans="1:16" ht="13.5" thickBot="1" x14ac:dyDescent="0.25">
      <c r="A13" s="22" t="s">
        <v>4</v>
      </c>
      <c r="B13" s="20" t="s">
        <v>5</v>
      </c>
      <c r="C13" s="20" t="s">
        <v>8</v>
      </c>
      <c r="D13" s="20" t="s">
        <v>6</v>
      </c>
      <c r="E13" s="20" t="s">
        <v>7</v>
      </c>
      <c r="F13" s="21" t="s">
        <v>17</v>
      </c>
      <c r="G13" s="12" t="s">
        <v>9</v>
      </c>
      <c r="H13" s="13" t="s">
        <v>10</v>
      </c>
      <c r="I13" s="13" t="s">
        <v>11</v>
      </c>
      <c r="J13" s="14" t="s">
        <v>18</v>
      </c>
      <c r="K13" s="12" t="s">
        <v>9</v>
      </c>
      <c r="L13" s="13" t="s">
        <v>10</v>
      </c>
      <c r="M13" s="13" t="s">
        <v>11</v>
      </c>
      <c r="N13" s="16" t="s">
        <v>19</v>
      </c>
      <c r="O13" s="19" t="s">
        <v>20</v>
      </c>
      <c r="P13" s="17" t="s">
        <v>13</v>
      </c>
    </row>
    <row r="14" spans="1:16" x14ac:dyDescent="0.2">
      <c r="A14" s="23">
        <v>1</v>
      </c>
      <c r="B14" s="3" t="s">
        <v>40</v>
      </c>
      <c r="C14" s="26" t="s">
        <v>39</v>
      </c>
      <c r="D14" s="4" t="s">
        <v>36</v>
      </c>
      <c r="E14" s="4" t="s">
        <v>35</v>
      </c>
      <c r="F14" s="8">
        <v>14</v>
      </c>
      <c r="G14" s="9">
        <v>43</v>
      </c>
      <c r="H14" s="6">
        <v>39</v>
      </c>
      <c r="I14" s="6">
        <f t="shared" ref="I14:I45" si="0">SUM(G14:H14)</f>
        <v>82</v>
      </c>
      <c r="J14" s="10">
        <f t="shared" ref="J14:J45" si="1">(I14-F14)</f>
        <v>68</v>
      </c>
      <c r="K14" s="9">
        <v>45</v>
      </c>
      <c r="L14" s="6">
        <v>42</v>
      </c>
      <c r="M14" s="6">
        <f t="shared" ref="M14:M45" si="2">SUM(K14:L14)</f>
        <v>87</v>
      </c>
      <c r="N14" s="10">
        <f t="shared" ref="N14:N45" si="3">(M14-F14)</f>
        <v>73</v>
      </c>
      <c r="O14" s="9">
        <f t="shared" ref="O14:O45" si="4">(J14+N14)</f>
        <v>141</v>
      </c>
      <c r="P14" s="11">
        <f>(J14-73)</f>
        <v>-5</v>
      </c>
    </row>
    <row r="15" spans="1:16" x14ac:dyDescent="0.2">
      <c r="A15" s="23">
        <v>2</v>
      </c>
      <c r="B15" s="3" t="s">
        <v>67</v>
      </c>
      <c r="C15" s="26" t="s">
        <v>66</v>
      </c>
      <c r="D15" s="4" t="s">
        <v>27</v>
      </c>
      <c r="E15" s="4" t="s">
        <v>57</v>
      </c>
      <c r="F15" s="8">
        <v>1</v>
      </c>
      <c r="G15" s="9">
        <v>35</v>
      </c>
      <c r="H15" s="6">
        <v>37</v>
      </c>
      <c r="I15" s="6">
        <f t="shared" si="0"/>
        <v>72</v>
      </c>
      <c r="J15" s="10">
        <f t="shared" si="1"/>
        <v>71</v>
      </c>
      <c r="K15" s="9">
        <v>36</v>
      </c>
      <c r="L15" s="6">
        <v>39</v>
      </c>
      <c r="M15" s="6">
        <f t="shared" si="2"/>
        <v>75</v>
      </c>
      <c r="N15" s="10">
        <f t="shared" si="3"/>
        <v>74</v>
      </c>
      <c r="O15" s="9">
        <f t="shared" si="4"/>
        <v>145</v>
      </c>
      <c r="P15" s="11">
        <f t="shared" ref="P15:P73" si="5">(J15-73)</f>
        <v>-2</v>
      </c>
    </row>
    <row r="16" spans="1:16" x14ac:dyDescent="0.2">
      <c r="A16" s="23">
        <v>3</v>
      </c>
      <c r="B16" s="3" t="s">
        <v>61</v>
      </c>
      <c r="C16" s="26" t="s">
        <v>60</v>
      </c>
      <c r="D16" s="4" t="s">
        <v>36</v>
      </c>
      <c r="E16" s="4" t="s">
        <v>57</v>
      </c>
      <c r="F16" s="8">
        <v>1</v>
      </c>
      <c r="G16" s="9">
        <v>34</v>
      </c>
      <c r="H16" s="6">
        <v>38</v>
      </c>
      <c r="I16" s="6">
        <f t="shared" si="0"/>
        <v>72</v>
      </c>
      <c r="J16" s="10">
        <f t="shared" si="1"/>
        <v>71</v>
      </c>
      <c r="K16" s="9">
        <v>36</v>
      </c>
      <c r="L16" s="6">
        <v>39</v>
      </c>
      <c r="M16" s="6">
        <f t="shared" si="2"/>
        <v>75</v>
      </c>
      <c r="N16" s="10">
        <f t="shared" si="3"/>
        <v>74</v>
      </c>
      <c r="O16" s="9">
        <f t="shared" si="4"/>
        <v>145</v>
      </c>
      <c r="P16" s="11">
        <f t="shared" si="5"/>
        <v>-2</v>
      </c>
    </row>
    <row r="17" spans="1:16" x14ac:dyDescent="0.2">
      <c r="A17" s="23">
        <v>4</v>
      </c>
      <c r="B17" s="3" t="s">
        <v>177</v>
      </c>
      <c r="C17" s="26" t="s">
        <v>80</v>
      </c>
      <c r="D17" s="4" t="s">
        <v>36</v>
      </c>
      <c r="E17" s="4" t="s">
        <v>72</v>
      </c>
      <c r="F17" s="8">
        <v>9</v>
      </c>
      <c r="G17" s="9">
        <v>40</v>
      </c>
      <c r="H17" s="6">
        <v>43</v>
      </c>
      <c r="I17" s="6">
        <f t="shared" si="0"/>
        <v>83</v>
      </c>
      <c r="J17" s="10">
        <f t="shared" si="1"/>
        <v>74</v>
      </c>
      <c r="K17" s="9">
        <v>41</v>
      </c>
      <c r="L17" s="6">
        <v>41</v>
      </c>
      <c r="M17" s="6">
        <f t="shared" si="2"/>
        <v>82</v>
      </c>
      <c r="N17" s="10">
        <f t="shared" si="3"/>
        <v>73</v>
      </c>
      <c r="O17" s="9">
        <f t="shared" si="4"/>
        <v>147</v>
      </c>
      <c r="P17" s="11">
        <f t="shared" si="5"/>
        <v>1</v>
      </c>
    </row>
    <row r="18" spans="1:16" x14ac:dyDescent="0.2">
      <c r="A18" s="23">
        <v>5</v>
      </c>
      <c r="B18" s="3" t="s">
        <v>103</v>
      </c>
      <c r="C18" s="26" t="s">
        <v>104</v>
      </c>
      <c r="D18" s="4" t="s">
        <v>27</v>
      </c>
      <c r="E18" s="4" t="s">
        <v>102</v>
      </c>
      <c r="F18" s="8">
        <v>2</v>
      </c>
      <c r="G18" s="9">
        <v>37</v>
      </c>
      <c r="H18" s="6">
        <v>38</v>
      </c>
      <c r="I18" s="6">
        <f t="shared" si="0"/>
        <v>75</v>
      </c>
      <c r="J18" s="10">
        <f t="shared" si="1"/>
        <v>73</v>
      </c>
      <c r="K18" s="9">
        <v>38</v>
      </c>
      <c r="L18" s="6">
        <v>38</v>
      </c>
      <c r="M18" s="6">
        <f t="shared" si="2"/>
        <v>76</v>
      </c>
      <c r="N18" s="10">
        <f t="shared" si="3"/>
        <v>74</v>
      </c>
      <c r="O18" s="9">
        <f t="shared" si="4"/>
        <v>147</v>
      </c>
      <c r="P18" s="11">
        <f t="shared" si="5"/>
        <v>0</v>
      </c>
    </row>
    <row r="19" spans="1:16" x14ac:dyDescent="0.2">
      <c r="A19" s="23">
        <v>6</v>
      </c>
      <c r="B19" s="3" t="s">
        <v>49</v>
      </c>
      <c r="C19" s="26" t="s">
        <v>48</v>
      </c>
      <c r="D19" s="4" t="s">
        <v>47</v>
      </c>
      <c r="E19" s="4" t="s">
        <v>46</v>
      </c>
      <c r="F19" s="8">
        <v>12</v>
      </c>
      <c r="G19" s="9">
        <v>43</v>
      </c>
      <c r="H19" s="6">
        <v>42</v>
      </c>
      <c r="I19" s="6">
        <f t="shared" si="0"/>
        <v>85</v>
      </c>
      <c r="J19" s="10">
        <f t="shared" si="1"/>
        <v>73</v>
      </c>
      <c r="K19" s="9">
        <v>42</v>
      </c>
      <c r="L19" s="6">
        <v>44</v>
      </c>
      <c r="M19" s="6">
        <f t="shared" si="2"/>
        <v>86</v>
      </c>
      <c r="N19" s="10">
        <f t="shared" si="3"/>
        <v>74</v>
      </c>
      <c r="O19" s="9">
        <f t="shared" si="4"/>
        <v>147</v>
      </c>
      <c r="P19" s="11">
        <f t="shared" si="5"/>
        <v>0</v>
      </c>
    </row>
    <row r="20" spans="1:16" x14ac:dyDescent="0.2">
      <c r="A20" s="23">
        <v>7</v>
      </c>
      <c r="B20" s="3" t="s">
        <v>124</v>
      </c>
      <c r="C20" s="26" t="s">
        <v>125</v>
      </c>
      <c r="D20" s="4" t="s">
        <v>23</v>
      </c>
      <c r="E20" s="4" t="s">
        <v>126</v>
      </c>
      <c r="F20" s="8">
        <v>-1</v>
      </c>
      <c r="G20" s="9">
        <v>33</v>
      </c>
      <c r="H20" s="6">
        <v>36</v>
      </c>
      <c r="I20" s="6">
        <f t="shared" si="0"/>
        <v>69</v>
      </c>
      <c r="J20" s="10">
        <f t="shared" si="1"/>
        <v>70</v>
      </c>
      <c r="K20" s="9">
        <v>38</v>
      </c>
      <c r="L20" s="6">
        <v>38</v>
      </c>
      <c r="M20" s="6">
        <f t="shared" si="2"/>
        <v>76</v>
      </c>
      <c r="N20" s="10">
        <f t="shared" si="3"/>
        <v>77</v>
      </c>
      <c r="O20" s="9">
        <f t="shared" si="4"/>
        <v>147</v>
      </c>
      <c r="P20" s="11">
        <f t="shared" si="5"/>
        <v>-3</v>
      </c>
    </row>
    <row r="21" spans="1:16" x14ac:dyDescent="0.2">
      <c r="A21" s="23">
        <v>8</v>
      </c>
      <c r="B21" s="3" t="s">
        <v>133</v>
      </c>
      <c r="C21" s="26" t="s">
        <v>128</v>
      </c>
      <c r="D21" s="4" t="s">
        <v>36</v>
      </c>
      <c r="E21" s="4" t="s">
        <v>126</v>
      </c>
      <c r="F21" s="8">
        <v>6</v>
      </c>
      <c r="G21" s="9">
        <v>39</v>
      </c>
      <c r="H21" s="6">
        <v>41</v>
      </c>
      <c r="I21" s="6">
        <f t="shared" si="0"/>
        <v>80</v>
      </c>
      <c r="J21" s="10">
        <f t="shared" si="1"/>
        <v>74</v>
      </c>
      <c r="K21" s="9">
        <v>40</v>
      </c>
      <c r="L21" s="6">
        <v>40</v>
      </c>
      <c r="M21" s="6">
        <f t="shared" si="2"/>
        <v>80</v>
      </c>
      <c r="N21" s="10">
        <f t="shared" si="3"/>
        <v>74</v>
      </c>
      <c r="O21" s="9">
        <f t="shared" si="4"/>
        <v>148</v>
      </c>
      <c r="P21" s="11">
        <f t="shared" si="5"/>
        <v>1</v>
      </c>
    </row>
    <row r="22" spans="1:16" x14ac:dyDescent="0.2">
      <c r="A22" s="23">
        <v>9</v>
      </c>
      <c r="B22" s="3" t="s">
        <v>43</v>
      </c>
      <c r="C22" s="26" t="s">
        <v>42</v>
      </c>
      <c r="D22" s="4" t="s">
        <v>27</v>
      </c>
      <c r="E22" s="4" t="s">
        <v>35</v>
      </c>
      <c r="F22" s="8">
        <v>5</v>
      </c>
      <c r="G22" s="9">
        <v>39</v>
      </c>
      <c r="H22" s="6">
        <v>36</v>
      </c>
      <c r="I22" s="6">
        <f t="shared" si="0"/>
        <v>75</v>
      </c>
      <c r="J22" s="10">
        <f t="shared" si="1"/>
        <v>70</v>
      </c>
      <c r="K22" s="9">
        <v>42</v>
      </c>
      <c r="L22" s="6">
        <v>41</v>
      </c>
      <c r="M22" s="6">
        <f t="shared" si="2"/>
        <v>83</v>
      </c>
      <c r="N22" s="10">
        <f t="shared" si="3"/>
        <v>78</v>
      </c>
      <c r="O22" s="9">
        <f t="shared" si="4"/>
        <v>148</v>
      </c>
      <c r="P22" s="11">
        <f t="shared" si="5"/>
        <v>-3</v>
      </c>
    </row>
    <row r="23" spans="1:16" x14ac:dyDescent="0.2">
      <c r="A23" s="23">
        <v>10</v>
      </c>
      <c r="B23" s="3" t="s">
        <v>41</v>
      </c>
      <c r="C23" s="26" t="s">
        <v>37</v>
      </c>
      <c r="D23" s="4" t="s">
        <v>27</v>
      </c>
      <c r="E23" s="4" t="s">
        <v>35</v>
      </c>
      <c r="F23" s="8">
        <v>14</v>
      </c>
      <c r="G23" s="9">
        <v>45</v>
      </c>
      <c r="H23" s="6">
        <v>46</v>
      </c>
      <c r="I23" s="6">
        <f t="shared" si="0"/>
        <v>91</v>
      </c>
      <c r="J23" s="10">
        <f t="shared" si="1"/>
        <v>77</v>
      </c>
      <c r="K23" s="9">
        <v>44</v>
      </c>
      <c r="L23" s="6">
        <v>42</v>
      </c>
      <c r="M23" s="6">
        <f t="shared" si="2"/>
        <v>86</v>
      </c>
      <c r="N23" s="10">
        <f t="shared" si="3"/>
        <v>72</v>
      </c>
      <c r="O23" s="9">
        <f t="shared" si="4"/>
        <v>149</v>
      </c>
      <c r="P23" s="11">
        <f t="shared" si="5"/>
        <v>4</v>
      </c>
    </row>
    <row r="24" spans="1:16" x14ac:dyDescent="0.2">
      <c r="A24" s="23">
        <v>11</v>
      </c>
      <c r="B24" s="3" t="s">
        <v>69</v>
      </c>
      <c r="C24" s="26" t="s">
        <v>68</v>
      </c>
      <c r="D24" s="4" t="s">
        <v>23</v>
      </c>
      <c r="E24" s="4" t="s">
        <v>57</v>
      </c>
      <c r="F24" s="8">
        <v>0</v>
      </c>
      <c r="G24" s="9">
        <v>39</v>
      </c>
      <c r="H24" s="6">
        <v>37</v>
      </c>
      <c r="I24" s="6">
        <f t="shared" si="0"/>
        <v>76</v>
      </c>
      <c r="J24" s="10">
        <f t="shared" si="1"/>
        <v>76</v>
      </c>
      <c r="K24" s="9">
        <v>37</v>
      </c>
      <c r="L24" s="6">
        <v>36</v>
      </c>
      <c r="M24" s="6">
        <f t="shared" si="2"/>
        <v>73</v>
      </c>
      <c r="N24" s="10">
        <f t="shared" si="3"/>
        <v>73</v>
      </c>
      <c r="O24" s="9">
        <f t="shared" si="4"/>
        <v>149</v>
      </c>
      <c r="P24" s="11">
        <f t="shared" si="5"/>
        <v>3</v>
      </c>
    </row>
    <row r="25" spans="1:16" x14ac:dyDescent="0.2">
      <c r="A25" s="23">
        <v>12</v>
      </c>
      <c r="B25" s="3" t="s">
        <v>97</v>
      </c>
      <c r="C25" s="26" t="s">
        <v>98</v>
      </c>
      <c r="D25" s="4" t="s">
        <v>32</v>
      </c>
      <c r="E25" s="4" t="s">
        <v>92</v>
      </c>
      <c r="F25" s="8">
        <v>1</v>
      </c>
      <c r="G25" s="9">
        <v>40</v>
      </c>
      <c r="H25" s="6">
        <v>39</v>
      </c>
      <c r="I25" s="6">
        <f t="shared" si="0"/>
        <v>79</v>
      </c>
      <c r="J25" s="10">
        <f t="shared" si="1"/>
        <v>78</v>
      </c>
      <c r="K25" s="9">
        <v>37</v>
      </c>
      <c r="L25" s="6">
        <v>36</v>
      </c>
      <c r="M25" s="6">
        <f t="shared" si="2"/>
        <v>73</v>
      </c>
      <c r="N25" s="10">
        <f t="shared" si="3"/>
        <v>72</v>
      </c>
      <c r="O25" s="9">
        <f t="shared" si="4"/>
        <v>150</v>
      </c>
      <c r="P25" s="11">
        <f t="shared" si="5"/>
        <v>5</v>
      </c>
    </row>
    <row r="26" spans="1:16" x14ac:dyDescent="0.2">
      <c r="A26" s="23">
        <v>13</v>
      </c>
      <c r="B26" s="3" t="s">
        <v>70</v>
      </c>
      <c r="C26" s="26" t="s">
        <v>71</v>
      </c>
      <c r="D26" s="4" t="s">
        <v>23</v>
      </c>
      <c r="E26" s="4" t="s">
        <v>72</v>
      </c>
      <c r="F26" s="8">
        <v>2</v>
      </c>
      <c r="G26" s="9">
        <v>38</v>
      </c>
      <c r="H26" s="6">
        <v>42</v>
      </c>
      <c r="I26" s="6">
        <f t="shared" si="0"/>
        <v>80</v>
      </c>
      <c r="J26" s="10">
        <f t="shared" si="1"/>
        <v>78</v>
      </c>
      <c r="K26" s="9">
        <v>37</v>
      </c>
      <c r="L26" s="6">
        <v>38</v>
      </c>
      <c r="M26" s="6">
        <f t="shared" si="2"/>
        <v>75</v>
      </c>
      <c r="N26" s="10">
        <f t="shared" si="3"/>
        <v>73</v>
      </c>
      <c r="O26" s="9">
        <f t="shared" si="4"/>
        <v>151</v>
      </c>
      <c r="P26" s="11">
        <f t="shared" si="5"/>
        <v>5</v>
      </c>
    </row>
    <row r="27" spans="1:16" x14ac:dyDescent="0.2">
      <c r="A27" s="23">
        <v>14</v>
      </c>
      <c r="B27" s="3" t="s">
        <v>110</v>
      </c>
      <c r="C27" s="26" t="s">
        <v>109</v>
      </c>
      <c r="D27" s="4" t="s">
        <v>36</v>
      </c>
      <c r="E27" s="4" t="s">
        <v>102</v>
      </c>
      <c r="F27" s="8">
        <v>5</v>
      </c>
      <c r="G27" s="9">
        <v>44</v>
      </c>
      <c r="H27" s="6">
        <v>40</v>
      </c>
      <c r="I27" s="6">
        <f t="shared" si="0"/>
        <v>84</v>
      </c>
      <c r="J27" s="10">
        <f t="shared" si="1"/>
        <v>79</v>
      </c>
      <c r="K27" s="9">
        <v>38</v>
      </c>
      <c r="L27" s="6">
        <v>40</v>
      </c>
      <c r="M27" s="6">
        <f t="shared" si="2"/>
        <v>78</v>
      </c>
      <c r="N27" s="10">
        <f t="shared" si="3"/>
        <v>73</v>
      </c>
      <c r="O27" s="9">
        <f t="shared" si="4"/>
        <v>152</v>
      </c>
      <c r="P27" s="11">
        <f t="shared" si="5"/>
        <v>6</v>
      </c>
    </row>
    <row r="28" spans="1:16" x14ac:dyDescent="0.2">
      <c r="A28" s="23">
        <v>15</v>
      </c>
      <c r="B28" s="3" t="s">
        <v>99</v>
      </c>
      <c r="C28" s="26" t="s">
        <v>93</v>
      </c>
      <c r="D28" s="4" t="s">
        <v>32</v>
      </c>
      <c r="E28" s="4" t="s">
        <v>92</v>
      </c>
      <c r="F28" s="8">
        <v>3</v>
      </c>
      <c r="G28" s="9">
        <v>37</v>
      </c>
      <c r="H28" s="6">
        <v>40</v>
      </c>
      <c r="I28" s="6">
        <f t="shared" si="0"/>
        <v>77</v>
      </c>
      <c r="J28" s="10">
        <f t="shared" si="1"/>
        <v>74</v>
      </c>
      <c r="K28" s="9">
        <v>44</v>
      </c>
      <c r="L28" s="6">
        <v>37</v>
      </c>
      <c r="M28" s="6">
        <f t="shared" si="2"/>
        <v>81</v>
      </c>
      <c r="N28" s="10">
        <f t="shared" si="3"/>
        <v>78</v>
      </c>
      <c r="O28" s="9">
        <f t="shared" si="4"/>
        <v>152</v>
      </c>
      <c r="P28" s="11">
        <f t="shared" si="5"/>
        <v>1</v>
      </c>
    </row>
    <row r="29" spans="1:16" x14ac:dyDescent="0.2">
      <c r="A29" s="23">
        <v>16</v>
      </c>
      <c r="B29" s="3" t="s">
        <v>118</v>
      </c>
      <c r="C29" s="26" t="s">
        <v>119</v>
      </c>
      <c r="D29" s="4" t="s">
        <v>27</v>
      </c>
      <c r="E29" s="4" t="s">
        <v>113</v>
      </c>
      <c r="F29" s="8">
        <v>4</v>
      </c>
      <c r="G29" s="9">
        <v>37</v>
      </c>
      <c r="H29" s="6">
        <v>38</v>
      </c>
      <c r="I29" s="6">
        <f t="shared" si="0"/>
        <v>75</v>
      </c>
      <c r="J29" s="10">
        <f t="shared" si="1"/>
        <v>71</v>
      </c>
      <c r="K29" s="9">
        <v>41</v>
      </c>
      <c r="L29" s="6">
        <v>44</v>
      </c>
      <c r="M29" s="6">
        <f t="shared" si="2"/>
        <v>85</v>
      </c>
      <c r="N29" s="10">
        <f t="shared" si="3"/>
        <v>81</v>
      </c>
      <c r="O29" s="9">
        <f t="shared" si="4"/>
        <v>152</v>
      </c>
      <c r="P29" s="11">
        <f t="shared" si="5"/>
        <v>-2</v>
      </c>
    </row>
    <row r="30" spans="1:16" x14ac:dyDescent="0.2">
      <c r="A30" s="23">
        <v>17</v>
      </c>
      <c r="B30" s="3" t="s">
        <v>111</v>
      </c>
      <c r="C30" s="26" t="s">
        <v>112</v>
      </c>
      <c r="D30" s="4" t="s">
        <v>23</v>
      </c>
      <c r="E30" s="4" t="s">
        <v>113</v>
      </c>
      <c r="F30" s="8">
        <v>-5</v>
      </c>
      <c r="G30" s="9">
        <v>37</v>
      </c>
      <c r="H30" s="6">
        <v>34</v>
      </c>
      <c r="I30" s="6">
        <f t="shared" si="0"/>
        <v>71</v>
      </c>
      <c r="J30" s="10">
        <f t="shared" si="1"/>
        <v>76</v>
      </c>
      <c r="K30" s="9">
        <v>35</v>
      </c>
      <c r="L30" s="6">
        <v>37</v>
      </c>
      <c r="M30" s="6">
        <f t="shared" si="2"/>
        <v>72</v>
      </c>
      <c r="N30" s="10">
        <f t="shared" si="3"/>
        <v>77</v>
      </c>
      <c r="O30" s="9">
        <f t="shared" si="4"/>
        <v>153</v>
      </c>
      <c r="P30" s="11">
        <f t="shared" si="5"/>
        <v>3</v>
      </c>
    </row>
    <row r="31" spans="1:16" x14ac:dyDescent="0.2">
      <c r="A31" s="23">
        <v>18</v>
      </c>
      <c r="B31" s="3" t="s">
        <v>55</v>
      </c>
      <c r="C31" s="26" t="s">
        <v>48</v>
      </c>
      <c r="D31" s="4" t="s">
        <v>27</v>
      </c>
      <c r="E31" s="4" t="s">
        <v>46</v>
      </c>
      <c r="F31" s="8">
        <v>1</v>
      </c>
      <c r="G31" s="9">
        <v>39</v>
      </c>
      <c r="H31" s="6">
        <v>37</v>
      </c>
      <c r="I31" s="6">
        <f t="shared" si="0"/>
        <v>76</v>
      </c>
      <c r="J31" s="10">
        <f t="shared" si="1"/>
        <v>75</v>
      </c>
      <c r="K31" s="9">
        <v>40</v>
      </c>
      <c r="L31" s="6">
        <v>39</v>
      </c>
      <c r="M31" s="6">
        <f t="shared" si="2"/>
        <v>79</v>
      </c>
      <c r="N31" s="10">
        <f t="shared" si="3"/>
        <v>78</v>
      </c>
      <c r="O31" s="9">
        <f t="shared" si="4"/>
        <v>153</v>
      </c>
      <c r="P31" s="11">
        <f t="shared" si="5"/>
        <v>2</v>
      </c>
    </row>
    <row r="32" spans="1:16" x14ac:dyDescent="0.2">
      <c r="A32" s="23">
        <v>19</v>
      </c>
      <c r="B32" s="3" t="s">
        <v>63</v>
      </c>
      <c r="C32" s="26" t="s">
        <v>62</v>
      </c>
      <c r="D32" s="4" t="s">
        <v>27</v>
      </c>
      <c r="E32" s="4" t="s">
        <v>57</v>
      </c>
      <c r="F32" s="8">
        <v>1</v>
      </c>
      <c r="G32" s="9">
        <v>38</v>
      </c>
      <c r="H32" s="6">
        <v>38</v>
      </c>
      <c r="I32" s="6">
        <f t="shared" si="0"/>
        <v>76</v>
      </c>
      <c r="J32" s="10">
        <f t="shared" si="1"/>
        <v>75</v>
      </c>
      <c r="K32" s="9">
        <v>43</v>
      </c>
      <c r="L32" s="6">
        <v>36</v>
      </c>
      <c r="M32" s="6">
        <f t="shared" si="2"/>
        <v>79</v>
      </c>
      <c r="N32" s="10">
        <f t="shared" si="3"/>
        <v>78</v>
      </c>
      <c r="O32" s="9">
        <f t="shared" si="4"/>
        <v>153</v>
      </c>
      <c r="P32" s="11">
        <f t="shared" si="5"/>
        <v>2</v>
      </c>
    </row>
    <row r="33" spans="1:16" x14ac:dyDescent="0.2">
      <c r="A33" s="23">
        <v>20</v>
      </c>
      <c r="B33" s="3" t="s">
        <v>179</v>
      </c>
      <c r="C33" s="26" t="s">
        <v>93</v>
      </c>
      <c r="D33" s="4" t="s">
        <v>27</v>
      </c>
      <c r="E33" s="4" t="s">
        <v>92</v>
      </c>
      <c r="F33" s="8">
        <v>-2</v>
      </c>
      <c r="G33" s="9">
        <v>34</v>
      </c>
      <c r="H33" s="6">
        <v>41</v>
      </c>
      <c r="I33" s="6">
        <f t="shared" si="0"/>
        <v>75</v>
      </c>
      <c r="J33" s="10">
        <f t="shared" si="1"/>
        <v>77</v>
      </c>
      <c r="K33" s="9">
        <v>37</v>
      </c>
      <c r="L33" s="6">
        <v>38</v>
      </c>
      <c r="M33" s="6">
        <f t="shared" si="2"/>
        <v>75</v>
      </c>
      <c r="N33" s="10">
        <f t="shared" si="3"/>
        <v>77</v>
      </c>
      <c r="O33" s="9">
        <f t="shared" si="4"/>
        <v>154</v>
      </c>
      <c r="P33" s="11">
        <f t="shared" si="5"/>
        <v>4</v>
      </c>
    </row>
    <row r="34" spans="1:16" x14ac:dyDescent="0.2">
      <c r="A34" s="23">
        <v>21</v>
      </c>
      <c r="B34" s="3" t="s">
        <v>181</v>
      </c>
      <c r="C34" s="26" t="s">
        <v>130</v>
      </c>
      <c r="D34" s="4" t="s">
        <v>36</v>
      </c>
      <c r="E34" s="4" t="s">
        <v>126</v>
      </c>
      <c r="F34" s="8">
        <v>7</v>
      </c>
      <c r="G34" s="9">
        <v>44</v>
      </c>
      <c r="H34" s="6">
        <v>39</v>
      </c>
      <c r="I34" s="6">
        <f t="shared" si="0"/>
        <v>83</v>
      </c>
      <c r="J34" s="10">
        <f t="shared" si="1"/>
        <v>76</v>
      </c>
      <c r="K34" s="9">
        <v>43</v>
      </c>
      <c r="L34" s="6">
        <v>42</v>
      </c>
      <c r="M34" s="6">
        <f t="shared" si="2"/>
        <v>85</v>
      </c>
      <c r="N34" s="10">
        <f t="shared" si="3"/>
        <v>78</v>
      </c>
      <c r="O34" s="9">
        <f t="shared" si="4"/>
        <v>154</v>
      </c>
      <c r="P34" s="11">
        <f t="shared" si="5"/>
        <v>3</v>
      </c>
    </row>
    <row r="35" spans="1:16" x14ac:dyDescent="0.2">
      <c r="A35" s="23">
        <v>22</v>
      </c>
      <c r="B35" s="3" t="s">
        <v>129</v>
      </c>
      <c r="C35" s="26" t="s">
        <v>130</v>
      </c>
      <c r="D35" s="4" t="s">
        <v>27</v>
      </c>
      <c r="E35" s="4" t="s">
        <v>126</v>
      </c>
      <c r="F35" s="8">
        <v>3</v>
      </c>
      <c r="G35" s="9">
        <v>36</v>
      </c>
      <c r="H35" s="6">
        <v>42</v>
      </c>
      <c r="I35" s="6">
        <f t="shared" si="0"/>
        <v>78</v>
      </c>
      <c r="J35" s="10">
        <f t="shared" si="1"/>
        <v>75</v>
      </c>
      <c r="K35" s="9">
        <v>37</v>
      </c>
      <c r="L35" s="6">
        <v>45</v>
      </c>
      <c r="M35" s="6">
        <f t="shared" si="2"/>
        <v>82</v>
      </c>
      <c r="N35" s="10">
        <f t="shared" si="3"/>
        <v>79</v>
      </c>
      <c r="O35" s="9">
        <f t="shared" si="4"/>
        <v>154</v>
      </c>
      <c r="P35" s="11">
        <f t="shared" si="5"/>
        <v>2</v>
      </c>
    </row>
    <row r="36" spans="1:16" x14ac:dyDescent="0.2">
      <c r="A36" s="23">
        <v>23</v>
      </c>
      <c r="B36" s="3" t="s">
        <v>74</v>
      </c>
      <c r="C36" s="26" t="s">
        <v>75</v>
      </c>
      <c r="D36" s="4" t="s">
        <v>27</v>
      </c>
      <c r="E36" s="4" t="s">
        <v>72</v>
      </c>
      <c r="F36" s="8">
        <v>6</v>
      </c>
      <c r="G36" s="9">
        <v>37</v>
      </c>
      <c r="H36" s="6">
        <v>44</v>
      </c>
      <c r="I36" s="6">
        <f t="shared" si="0"/>
        <v>81</v>
      </c>
      <c r="J36" s="10">
        <f t="shared" si="1"/>
        <v>75</v>
      </c>
      <c r="K36" s="9">
        <v>41</v>
      </c>
      <c r="L36" s="6">
        <v>44</v>
      </c>
      <c r="M36" s="6">
        <f t="shared" si="2"/>
        <v>85</v>
      </c>
      <c r="N36" s="10">
        <f t="shared" si="3"/>
        <v>79</v>
      </c>
      <c r="O36" s="9">
        <f t="shared" si="4"/>
        <v>154</v>
      </c>
      <c r="P36" s="11">
        <f t="shared" si="5"/>
        <v>2</v>
      </c>
    </row>
    <row r="37" spans="1:16" x14ac:dyDescent="0.2">
      <c r="A37" s="23">
        <v>24</v>
      </c>
      <c r="B37" s="3" t="s">
        <v>114</v>
      </c>
      <c r="C37" s="26" t="s">
        <v>115</v>
      </c>
      <c r="D37" s="4" t="s">
        <v>27</v>
      </c>
      <c r="E37" s="4" t="s">
        <v>113</v>
      </c>
      <c r="F37" s="8">
        <v>0</v>
      </c>
      <c r="G37" s="9">
        <v>38</v>
      </c>
      <c r="H37" s="6">
        <v>36</v>
      </c>
      <c r="I37" s="6">
        <f t="shared" si="0"/>
        <v>74</v>
      </c>
      <c r="J37" s="10">
        <f t="shared" si="1"/>
        <v>74</v>
      </c>
      <c r="K37" s="9">
        <v>38</v>
      </c>
      <c r="L37" s="6">
        <v>42</v>
      </c>
      <c r="M37" s="6">
        <f t="shared" si="2"/>
        <v>80</v>
      </c>
      <c r="N37" s="10">
        <f t="shared" si="3"/>
        <v>80</v>
      </c>
      <c r="O37" s="9">
        <f t="shared" si="4"/>
        <v>154</v>
      </c>
      <c r="P37" s="11">
        <f t="shared" si="5"/>
        <v>1</v>
      </c>
    </row>
    <row r="38" spans="1:16" x14ac:dyDescent="0.2">
      <c r="A38" s="23">
        <v>25</v>
      </c>
      <c r="B38" s="3" t="s">
        <v>173</v>
      </c>
      <c r="C38" s="26" t="s">
        <v>22</v>
      </c>
      <c r="D38" s="4" t="s">
        <v>27</v>
      </c>
      <c r="E38" s="4" t="s">
        <v>24</v>
      </c>
      <c r="F38" s="8">
        <v>2</v>
      </c>
      <c r="G38" s="9">
        <v>37</v>
      </c>
      <c r="H38" s="6">
        <v>43</v>
      </c>
      <c r="I38" s="6">
        <f t="shared" si="0"/>
        <v>80</v>
      </c>
      <c r="J38" s="10">
        <f t="shared" si="1"/>
        <v>78</v>
      </c>
      <c r="K38" s="9">
        <v>38</v>
      </c>
      <c r="L38" s="6">
        <v>41</v>
      </c>
      <c r="M38" s="6">
        <f t="shared" si="2"/>
        <v>79</v>
      </c>
      <c r="N38" s="10">
        <f t="shared" si="3"/>
        <v>77</v>
      </c>
      <c r="O38" s="9">
        <f t="shared" si="4"/>
        <v>155</v>
      </c>
      <c r="P38" s="11">
        <f t="shared" si="5"/>
        <v>5</v>
      </c>
    </row>
    <row r="39" spans="1:16" x14ac:dyDescent="0.2">
      <c r="A39" s="23">
        <v>26</v>
      </c>
      <c r="B39" s="3" t="s">
        <v>127</v>
      </c>
      <c r="C39" s="26" t="s">
        <v>128</v>
      </c>
      <c r="D39" s="4" t="s">
        <v>27</v>
      </c>
      <c r="E39" s="4" t="s">
        <v>126</v>
      </c>
      <c r="F39" s="8">
        <v>1</v>
      </c>
      <c r="G39" s="9">
        <v>36</v>
      </c>
      <c r="H39" s="6">
        <v>41</v>
      </c>
      <c r="I39" s="6">
        <f t="shared" si="0"/>
        <v>77</v>
      </c>
      <c r="J39" s="10">
        <f t="shared" si="1"/>
        <v>76</v>
      </c>
      <c r="K39" s="9">
        <v>37</v>
      </c>
      <c r="L39" s="6">
        <v>43</v>
      </c>
      <c r="M39" s="6">
        <f t="shared" si="2"/>
        <v>80</v>
      </c>
      <c r="N39" s="10">
        <f t="shared" si="3"/>
        <v>79</v>
      </c>
      <c r="O39" s="9">
        <f t="shared" si="4"/>
        <v>155</v>
      </c>
      <c r="P39" s="11">
        <f t="shared" si="5"/>
        <v>3</v>
      </c>
    </row>
    <row r="40" spans="1:16" x14ac:dyDescent="0.2">
      <c r="A40" s="23">
        <v>27</v>
      </c>
      <c r="B40" s="3" t="s">
        <v>108</v>
      </c>
      <c r="C40" s="26" t="s">
        <v>109</v>
      </c>
      <c r="D40" s="4" t="s">
        <v>36</v>
      </c>
      <c r="E40" s="4" t="s">
        <v>102</v>
      </c>
      <c r="F40" s="8">
        <v>1</v>
      </c>
      <c r="G40" s="9">
        <v>39</v>
      </c>
      <c r="H40" s="6">
        <v>37</v>
      </c>
      <c r="I40" s="6">
        <f t="shared" si="0"/>
        <v>76</v>
      </c>
      <c r="J40" s="10">
        <f t="shared" si="1"/>
        <v>75</v>
      </c>
      <c r="K40" s="9">
        <v>39</v>
      </c>
      <c r="L40" s="6">
        <v>42</v>
      </c>
      <c r="M40" s="6">
        <f t="shared" si="2"/>
        <v>81</v>
      </c>
      <c r="N40" s="10">
        <f t="shared" si="3"/>
        <v>80</v>
      </c>
      <c r="O40" s="9">
        <f t="shared" si="4"/>
        <v>155</v>
      </c>
      <c r="P40" s="11">
        <f t="shared" si="5"/>
        <v>2</v>
      </c>
    </row>
    <row r="41" spans="1:16" x14ac:dyDescent="0.2">
      <c r="A41" s="23">
        <v>28</v>
      </c>
      <c r="B41" s="3" t="s">
        <v>45</v>
      </c>
      <c r="C41" s="26" t="s">
        <v>44</v>
      </c>
      <c r="D41" s="4" t="s">
        <v>23</v>
      </c>
      <c r="E41" s="4" t="s">
        <v>35</v>
      </c>
      <c r="F41" s="8">
        <v>12</v>
      </c>
      <c r="G41" s="9">
        <v>44</v>
      </c>
      <c r="H41" s="6">
        <v>45</v>
      </c>
      <c r="I41" s="6">
        <f t="shared" si="0"/>
        <v>89</v>
      </c>
      <c r="J41" s="10">
        <f t="shared" si="1"/>
        <v>77</v>
      </c>
      <c r="K41" s="9">
        <v>46</v>
      </c>
      <c r="L41" s="6">
        <v>45</v>
      </c>
      <c r="M41" s="6">
        <f t="shared" si="2"/>
        <v>91</v>
      </c>
      <c r="N41" s="10">
        <f t="shared" si="3"/>
        <v>79</v>
      </c>
      <c r="O41" s="9">
        <f t="shared" si="4"/>
        <v>156</v>
      </c>
      <c r="P41" s="11">
        <f t="shared" si="5"/>
        <v>4</v>
      </c>
    </row>
    <row r="42" spans="1:16" x14ac:dyDescent="0.2">
      <c r="A42" s="23">
        <v>29</v>
      </c>
      <c r="B42" s="3" t="s">
        <v>131</v>
      </c>
      <c r="C42" s="26" t="s">
        <v>132</v>
      </c>
      <c r="D42" s="4" t="s">
        <v>27</v>
      </c>
      <c r="E42" s="4" t="s">
        <v>126</v>
      </c>
      <c r="F42" s="8">
        <v>4</v>
      </c>
      <c r="G42" s="9">
        <v>42</v>
      </c>
      <c r="H42" s="6">
        <v>41</v>
      </c>
      <c r="I42" s="6">
        <f t="shared" si="0"/>
        <v>83</v>
      </c>
      <c r="J42" s="10">
        <f t="shared" si="1"/>
        <v>79</v>
      </c>
      <c r="K42" s="9">
        <v>41</v>
      </c>
      <c r="L42" s="6">
        <v>41</v>
      </c>
      <c r="M42" s="6">
        <f t="shared" si="2"/>
        <v>82</v>
      </c>
      <c r="N42" s="10">
        <f t="shared" si="3"/>
        <v>78</v>
      </c>
      <c r="O42" s="9">
        <f t="shared" si="4"/>
        <v>157</v>
      </c>
      <c r="P42" s="11">
        <f t="shared" si="5"/>
        <v>6</v>
      </c>
    </row>
    <row r="43" spans="1:16" x14ac:dyDescent="0.2">
      <c r="A43" s="23">
        <v>30</v>
      </c>
      <c r="B43" s="3" t="s">
        <v>175</v>
      </c>
      <c r="C43" s="26" t="s">
        <v>42</v>
      </c>
      <c r="D43" s="4" t="s">
        <v>27</v>
      </c>
      <c r="E43" s="4" t="s">
        <v>35</v>
      </c>
      <c r="F43" s="8">
        <v>15</v>
      </c>
      <c r="G43" s="9">
        <v>47</v>
      </c>
      <c r="H43" s="6">
        <v>47</v>
      </c>
      <c r="I43" s="6">
        <f t="shared" si="0"/>
        <v>94</v>
      </c>
      <c r="J43" s="10">
        <f t="shared" si="1"/>
        <v>79</v>
      </c>
      <c r="K43" s="9">
        <v>46</v>
      </c>
      <c r="L43" s="6">
        <v>47</v>
      </c>
      <c r="M43" s="6">
        <f t="shared" si="2"/>
        <v>93</v>
      </c>
      <c r="N43" s="10">
        <f t="shared" si="3"/>
        <v>78</v>
      </c>
      <c r="O43" s="9">
        <f t="shared" si="4"/>
        <v>157</v>
      </c>
      <c r="P43" s="11">
        <f t="shared" si="5"/>
        <v>6</v>
      </c>
    </row>
    <row r="44" spans="1:16" x14ac:dyDescent="0.2">
      <c r="A44" s="23">
        <v>31</v>
      </c>
      <c r="B44" s="3" t="s">
        <v>116</v>
      </c>
      <c r="C44" s="26" t="s">
        <v>117</v>
      </c>
      <c r="D44" s="4" t="s">
        <v>27</v>
      </c>
      <c r="E44" s="4" t="s">
        <v>113</v>
      </c>
      <c r="F44" s="8">
        <v>-1</v>
      </c>
      <c r="G44" s="9">
        <v>39</v>
      </c>
      <c r="H44" s="6">
        <v>38</v>
      </c>
      <c r="I44" s="6">
        <f t="shared" si="0"/>
        <v>77</v>
      </c>
      <c r="J44" s="10">
        <f t="shared" si="1"/>
        <v>78</v>
      </c>
      <c r="K44" s="9">
        <v>41</v>
      </c>
      <c r="L44" s="6">
        <v>37</v>
      </c>
      <c r="M44" s="6">
        <f t="shared" si="2"/>
        <v>78</v>
      </c>
      <c r="N44" s="10">
        <f t="shared" si="3"/>
        <v>79</v>
      </c>
      <c r="O44" s="9">
        <f t="shared" si="4"/>
        <v>157</v>
      </c>
      <c r="P44" s="11">
        <f t="shared" si="5"/>
        <v>5</v>
      </c>
    </row>
    <row r="45" spans="1:16" x14ac:dyDescent="0.2">
      <c r="A45" s="23">
        <v>32</v>
      </c>
      <c r="B45" s="3" t="s">
        <v>176</v>
      </c>
      <c r="C45" s="26" t="s">
        <v>50</v>
      </c>
      <c r="D45" s="4" t="s">
        <v>36</v>
      </c>
      <c r="E45" s="4" t="s">
        <v>46</v>
      </c>
      <c r="F45" s="8">
        <v>1</v>
      </c>
      <c r="G45" s="9">
        <v>40</v>
      </c>
      <c r="H45" s="6">
        <v>39</v>
      </c>
      <c r="I45" s="6">
        <f t="shared" si="0"/>
        <v>79</v>
      </c>
      <c r="J45" s="10">
        <f t="shared" si="1"/>
        <v>78</v>
      </c>
      <c r="K45" s="9">
        <v>38</v>
      </c>
      <c r="L45" s="6">
        <v>42</v>
      </c>
      <c r="M45" s="6">
        <f t="shared" si="2"/>
        <v>80</v>
      </c>
      <c r="N45" s="10">
        <f t="shared" si="3"/>
        <v>79</v>
      </c>
      <c r="O45" s="9">
        <f t="shared" si="4"/>
        <v>157</v>
      </c>
      <c r="P45" s="11">
        <f t="shared" si="5"/>
        <v>5</v>
      </c>
    </row>
    <row r="46" spans="1:16" x14ac:dyDescent="0.2">
      <c r="A46" s="23">
        <v>33</v>
      </c>
      <c r="B46" s="3" t="s">
        <v>94</v>
      </c>
      <c r="C46" s="26" t="s">
        <v>95</v>
      </c>
      <c r="D46" s="4" t="s">
        <v>27</v>
      </c>
      <c r="E46" s="4" t="s">
        <v>92</v>
      </c>
      <c r="F46" s="8">
        <v>0</v>
      </c>
      <c r="G46" s="9">
        <v>39</v>
      </c>
      <c r="H46" s="6">
        <v>38</v>
      </c>
      <c r="I46" s="6">
        <f t="shared" ref="I46:I77" si="6">SUM(G46:H46)</f>
        <v>77</v>
      </c>
      <c r="J46" s="10">
        <f t="shared" ref="J46:J77" si="7">(I46-F46)</f>
        <v>77</v>
      </c>
      <c r="K46" s="9">
        <v>41</v>
      </c>
      <c r="L46" s="6">
        <v>39</v>
      </c>
      <c r="M46" s="6">
        <f t="shared" ref="M46:M77" si="8">SUM(K46:L46)</f>
        <v>80</v>
      </c>
      <c r="N46" s="10">
        <f t="shared" ref="N46:N77" si="9">(M46-F46)</f>
        <v>80</v>
      </c>
      <c r="O46" s="9">
        <f t="shared" ref="O46:O77" si="10">(J46+N46)</f>
        <v>157</v>
      </c>
      <c r="P46" s="11">
        <f t="shared" si="5"/>
        <v>4</v>
      </c>
    </row>
    <row r="47" spans="1:16" x14ac:dyDescent="0.2">
      <c r="A47" s="23">
        <v>34</v>
      </c>
      <c r="B47" s="3" t="s">
        <v>122</v>
      </c>
      <c r="C47" s="26" t="s">
        <v>123</v>
      </c>
      <c r="D47" s="4" t="s">
        <v>36</v>
      </c>
      <c r="E47" s="4" t="s">
        <v>113</v>
      </c>
      <c r="F47" s="8">
        <v>3</v>
      </c>
      <c r="G47" s="9">
        <v>41</v>
      </c>
      <c r="H47" s="6">
        <v>39</v>
      </c>
      <c r="I47" s="6">
        <f t="shared" si="6"/>
        <v>80</v>
      </c>
      <c r="J47" s="10">
        <f t="shared" si="7"/>
        <v>77</v>
      </c>
      <c r="K47" s="9">
        <v>40</v>
      </c>
      <c r="L47" s="6">
        <v>43</v>
      </c>
      <c r="M47" s="6">
        <f t="shared" si="8"/>
        <v>83</v>
      </c>
      <c r="N47" s="10">
        <f t="shared" si="9"/>
        <v>80</v>
      </c>
      <c r="O47" s="9">
        <f t="shared" si="10"/>
        <v>157</v>
      </c>
      <c r="P47" s="11">
        <f t="shared" si="5"/>
        <v>4</v>
      </c>
    </row>
    <row r="48" spans="1:16" x14ac:dyDescent="0.2">
      <c r="A48" s="23">
        <v>35</v>
      </c>
      <c r="B48" s="3" t="s">
        <v>59</v>
      </c>
      <c r="C48" s="26" t="s">
        <v>58</v>
      </c>
      <c r="D48" s="4" t="s">
        <v>36</v>
      </c>
      <c r="E48" s="4" t="s">
        <v>57</v>
      </c>
      <c r="F48" s="8">
        <v>6</v>
      </c>
      <c r="G48" s="9">
        <v>43</v>
      </c>
      <c r="H48" s="6">
        <v>40</v>
      </c>
      <c r="I48" s="6">
        <f t="shared" si="6"/>
        <v>83</v>
      </c>
      <c r="J48" s="10">
        <f t="shared" si="7"/>
        <v>77</v>
      </c>
      <c r="K48" s="9">
        <v>40</v>
      </c>
      <c r="L48" s="6">
        <v>46</v>
      </c>
      <c r="M48" s="6">
        <f t="shared" si="8"/>
        <v>86</v>
      </c>
      <c r="N48" s="10">
        <f t="shared" si="9"/>
        <v>80</v>
      </c>
      <c r="O48" s="9">
        <f t="shared" si="10"/>
        <v>157</v>
      </c>
      <c r="P48" s="11">
        <f t="shared" si="5"/>
        <v>4</v>
      </c>
    </row>
    <row r="49" spans="1:16" x14ac:dyDescent="0.2">
      <c r="A49" s="23">
        <v>36</v>
      </c>
      <c r="B49" s="3" t="s">
        <v>83</v>
      </c>
      <c r="C49" s="26" t="s">
        <v>84</v>
      </c>
      <c r="D49" s="4" t="s">
        <v>27</v>
      </c>
      <c r="E49" s="4" t="s">
        <v>82</v>
      </c>
      <c r="F49" s="8">
        <v>-2</v>
      </c>
      <c r="G49" s="9">
        <v>36</v>
      </c>
      <c r="H49" s="6">
        <v>37</v>
      </c>
      <c r="I49" s="6">
        <f t="shared" si="6"/>
        <v>73</v>
      </c>
      <c r="J49" s="10">
        <f t="shared" si="7"/>
        <v>75</v>
      </c>
      <c r="K49" s="9">
        <v>39</v>
      </c>
      <c r="L49" s="6">
        <v>41</v>
      </c>
      <c r="M49" s="6">
        <f t="shared" si="8"/>
        <v>80</v>
      </c>
      <c r="N49" s="10">
        <f t="shared" si="9"/>
        <v>82</v>
      </c>
      <c r="O49" s="9">
        <f t="shared" si="10"/>
        <v>157</v>
      </c>
      <c r="P49" s="11">
        <f t="shared" si="5"/>
        <v>2</v>
      </c>
    </row>
    <row r="50" spans="1:16" x14ac:dyDescent="0.2">
      <c r="A50" s="23">
        <v>37</v>
      </c>
      <c r="B50" s="3" t="s">
        <v>28</v>
      </c>
      <c r="C50" s="26" t="s">
        <v>29</v>
      </c>
      <c r="D50" s="4" t="s">
        <v>27</v>
      </c>
      <c r="E50" s="4" t="s">
        <v>24</v>
      </c>
      <c r="F50" s="8">
        <v>12</v>
      </c>
      <c r="G50" s="9">
        <v>42</v>
      </c>
      <c r="H50" s="6">
        <v>41</v>
      </c>
      <c r="I50" s="6">
        <f t="shared" si="6"/>
        <v>83</v>
      </c>
      <c r="J50" s="10">
        <f t="shared" si="7"/>
        <v>71</v>
      </c>
      <c r="K50" s="9">
        <v>47</v>
      </c>
      <c r="L50" s="6">
        <v>51</v>
      </c>
      <c r="M50" s="6">
        <f t="shared" si="8"/>
        <v>98</v>
      </c>
      <c r="N50" s="10">
        <f t="shared" si="9"/>
        <v>86</v>
      </c>
      <c r="O50" s="9">
        <f t="shared" si="10"/>
        <v>157</v>
      </c>
      <c r="P50" s="11">
        <f t="shared" si="5"/>
        <v>-2</v>
      </c>
    </row>
    <row r="51" spans="1:16" x14ac:dyDescent="0.2">
      <c r="A51" s="23">
        <v>38</v>
      </c>
      <c r="B51" s="3" t="s">
        <v>65</v>
      </c>
      <c r="C51" s="26" t="s">
        <v>64</v>
      </c>
      <c r="D51" s="4" t="s">
        <v>27</v>
      </c>
      <c r="E51" s="4" t="s">
        <v>57</v>
      </c>
      <c r="F51" s="8">
        <v>-1</v>
      </c>
      <c r="G51" s="9">
        <v>40</v>
      </c>
      <c r="H51" s="6">
        <v>41</v>
      </c>
      <c r="I51" s="6">
        <f t="shared" si="6"/>
        <v>81</v>
      </c>
      <c r="J51" s="10">
        <f t="shared" si="7"/>
        <v>82</v>
      </c>
      <c r="K51" s="9">
        <v>38</v>
      </c>
      <c r="L51" s="6">
        <v>37</v>
      </c>
      <c r="M51" s="6">
        <f t="shared" si="8"/>
        <v>75</v>
      </c>
      <c r="N51" s="10">
        <f t="shared" si="9"/>
        <v>76</v>
      </c>
      <c r="O51" s="9">
        <f t="shared" si="10"/>
        <v>158</v>
      </c>
      <c r="P51" s="11">
        <f t="shared" si="5"/>
        <v>9</v>
      </c>
    </row>
    <row r="52" spans="1:16" x14ac:dyDescent="0.2">
      <c r="A52" s="23">
        <v>39</v>
      </c>
      <c r="B52" s="3" t="s">
        <v>180</v>
      </c>
      <c r="C52" s="26" t="s">
        <v>121</v>
      </c>
      <c r="D52" s="4" t="s">
        <v>36</v>
      </c>
      <c r="E52" s="4" t="s">
        <v>113</v>
      </c>
      <c r="F52" s="8">
        <v>3</v>
      </c>
      <c r="G52" s="9">
        <v>40</v>
      </c>
      <c r="H52" s="6">
        <v>41</v>
      </c>
      <c r="I52" s="6">
        <f t="shared" si="6"/>
        <v>81</v>
      </c>
      <c r="J52" s="10">
        <f t="shared" si="7"/>
        <v>78</v>
      </c>
      <c r="K52" s="9">
        <v>40</v>
      </c>
      <c r="L52" s="6">
        <v>43</v>
      </c>
      <c r="M52" s="6">
        <f t="shared" si="8"/>
        <v>83</v>
      </c>
      <c r="N52" s="10">
        <f t="shared" si="9"/>
        <v>80</v>
      </c>
      <c r="O52" s="9">
        <f t="shared" si="10"/>
        <v>158</v>
      </c>
      <c r="P52" s="11">
        <f t="shared" si="5"/>
        <v>5</v>
      </c>
    </row>
    <row r="53" spans="1:16" x14ac:dyDescent="0.2">
      <c r="A53" s="23">
        <v>40</v>
      </c>
      <c r="B53" s="3" t="s">
        <v>87</v>
      </c>
      <c r="C53" s="26" t="s">
        <v>88</v>
      </c>
      <c r="D53" s="4" t="s">
        <v>32</v>
      </c>
      <c r="E53" s="4" t="s">
        <v>82</v>
      </c>
      <c r="F53" s="8">
        <v>-2</v>
      </c>
      <c r="G53" s="9">
        <v>38</v>
      </c>
      <c r="H53" s="6">
        <v>36</v>
      </c>
      <c r="I53" s="6">
        <f t="shared" si="6"/>
        <v>74</v>
      </c>
      <c r="J53" s="10">
        <f t="shared" si="7"/>
        <v>76</v>
      </c>
      <c r="K53" s="9">
        <v>40</v>
      </c>
      <c r="L53" s="6">
        <v>40</v>
      </c>
      <c r="M53" s="6">
        <f t="shared" si="8"/>
        <v>80</v>
      </c>
      <c r="N53" s="10">
        <f t="shared" si="9"/>
        <v>82</v>
      </c>
      <c r="O53" s="9">
        <f t="shared" si="10"/>
        <v>158</v>
      </c>
      <c r="P53" s="11">
        <f t="shared" si="5"/>
        <v>3</v>
      </c>
    </row>
    <row r="54" spans="1:16" x14ac:dyDescent="0.2">
      <c r="A54" s="23">
        <v>41</v>
      </c>
      <c r="B54" s="3" t="s">
        <v>33</v>
      </c>
      <c r="C54" s="26" t="s">
        <v>26</v>
      </c>
      <c r="D54" s="4" t="s">
        <v>32</v>
      </c>
      <c r="E54" s="4" t="s">
        <v>24</v>
      </c>
      <c r="F54" s="8">
        <v>18</v>
      </c>
      <c r="G54" s="9">
        <v>50</v>
      </c>
      <c r="H54" s="6">
        <v>49</v>
      </c>
      <c r="I54" s="6">
        <f t="shared" si="6"/>
        <v>99</v>
      </c>
      <c r="J54" s="10">
        <f t="shared" si="7"/>
        <v>81</v>
      </c>
      <c r="K54" s="9">
        <v>45</v>
      </c>
      <c r="L54" s="6">
        <v>51</v>
      </c>
      <c r="M54" s="6">
        <f t="shared" si="8"/>
        <v>96</v>
      </c>
      <c r="N54" s="10">
        <f t="shared" si="9"/>
        <v>78</v>
      </c>
      <c r="O54" s="9">
        <f t="shared" si="10"/>
        <v>159</v>
      </c>
      <c r="P54" s="11">
        <f t="shared" si="5"/>
        <v>8</v>
      </c>
    </row>
    <row r="55" spans="1:16" x14ac:dyDescent="0.2">
      <c r="A55" s="23">
        <v>42</v>
      </c>
      <c r="B55" s="3" t="s">
        <v>96</v>
      </c>
      <c r="C55" s="26" t="s">
        <v>93</v>
      </c>
      <c r="D55" s="4" t="s">
        <v>32</v>
      </c>
      <c r="E55" s="4" t="s">
        <v>92</v>
      </c>
      <c r="F55" s="8">
        <v>3</v>
      </c>
      <c r="G55" s="9">
        <v>41</v>
      </c>
      <c r="H55" s="6">
        <v>41</v>
      </c>
      <c r="I55" s="6">
        <f t="shared" si="6"/>
        <v>82</v>
      </c>
      <c r="J55" s="10">
        <f t="shared" si="7"/>
        <v>79</v>
      </c>
      <c r="K55" s="9">
        <v>41</v>
      </c>
      <c r="L55" s="6">
        <v>42</v>
      </c>
      <c r="M55" s="6">
        <f t="shared" si="8"/>
        <v>83</v>
      </c>
      <c r="N55" s="10">
        <f t="shared" si="9"/>
        <v>80</v>
      </c>
      <c r="O55" s="9">
        <f t="shared" si="10"/>
        <v>159</v>
      </c>
      <c r="P55" s="11">
        <f t="shared" si="5"/>
        <v>6</v>
      </c>
    </row>
    <row r="56" spans="1:16" x14ac:dyDescent="0.2">
      <c r="A56" s="23">
        <v>43</v>
      </c>
      <c r="B56" s="3" t="s">
        <v>178</v>
      </c>
      <c r="C56" s="26" t="s">
        <v>81</v>
      </c>
      <c r="D56" s="4" t="s">
        <v>23</v>
      </c>
      <c r="E56" s="4" t="s">
        <v>82</v>
      </c>
      <c r="F56" s="8">
        <v>-1</v>
      </c>
      <c r="G56" s="9">
        <v>41</v>
      </c>
      <c r="H56" s="6">
        <v>39</v>
      </c>
      <c r="I56" s="6">
        <f t="shared" si="6"/>
        <v>80</v>
      </c>
      <c r="J56" s="10">
        <f t="shared" si="7"/>
        <v>81</v>
      </c>
      <c r="K56" s="9">
        <v>38</v>
      </c>
      <c r="L56" s="6">
        <v>40</v>
      </c>
      <c r="M56" s="6">
        <f t="shared" si="8"/>
        <v>78</v>
      </c>
      <c r="N56" s="10">
        <f t="shared" si="9"/>
        <v>79</v>
      </c>
      <c r="O56" s="9">
        <f t="shared" si="10"/>
        <v>160</v>
      </c>
      <c r="P56" s="11">
        <f t="shared" si="5"/>
        <v>8</v>
      </c>
    </row>
    <row r="57" spans="1:16" x14ac:dyDescent="0.2">
      <c r="A57" s="23">
        <v>44</v>
      </c>
      <c r="B57" s="3" t="s">
        <v>54</v>
      </c>
      <c r="C57" s="26" t="s">
        <v>52</v>
      </c>
      <c r="D57" s="4" t="s">
        <v>27</v>
      </c>
      <c r="E57" s="4" t="s">
        <v>46</v>
      </c>
      <c r="F57" s="8">
        <v>4</v>
      </c>
      <c r="G57" s="9">
        <v>38</v>
      </c>
      <c r="H57" s="6">
        <v>47</v>
      </c>
      <c r="I57" s="6">
        <f t="shared" si="6"/>
        <v>85</v>
      </c>
      <c r="J57" s="10">
        <f t="shared" si="7"/>
        <v>81</v>
      </c>
      <c r="K57" s="9">
        <v>38</v>
      </c>
      <c r="L57" s="6">
        <v>45</v>
      </c>
      <c r="M57" s="6">
        <f t="shared" si="8"/>
        <v>83</v>
      </c>
      <c r="N57" s="10">
        <f t="shared" si="9"/>
        <v>79</v>
      </c>
      <c r="O57" s="9">
        <f t="shared" si="10"/>
        <v>160</v>
      </c>
      <c r="P57" s="11">
        <f t="shared" si="5"/>
        <v>8</v>
      </c>
    </row>
    <row r="58" spans="1:16" x14ac:dyDescent="0.2">
      <c r="A58" s="23">
        <v>45</v>
      </c>
      <c r="B58" s="3" t="s">
        <v>25</v>
      </c>
      <c r="C58" s="26" t="s">
        <v>26</v>
      </c>
      <c r="D58" s="4" t="s">
        <v>27</v>
      </c>
      <c r="E58" s="4" t="s">
        <v>24</v>
      </c>
      <c r="F58" s="8">
        <v>-1</v>
      </c>
      <c r="G58" s="9">
        <v>37</v>
      </c>
      <c r="H58" s="6">
        <v>41</v>
      </c>
      <c r="I58" s="6">
        <f t="shared" si="6"/>
        <v>78</v>
      </c>
      <c r="J58" s="10">
        <f t="shared" si="7"/>
        <v>79</v>
      </c>
      <c r="K58" s="9">
        <v>41</v>
      </c>
      <c r="L58" s="6">
        <v>39</v>
      </c>
      <c r="M58" s="6">
        <f t="shared" si="8"/>
        <v>80</v>
      </c>
      <c r="N58" s="10">
        <f t="shared" si="9"/>
        <v>81</v>
      </c>
      <c r="O58" s="9">
        <f t="shared" si="10"/>
        <v>160</v>
      </c>
      <c r="P58" s="11">
        <f t="shared" si="5"/>
        <v>6</v>
      </c>
    </row>
    <row r="59" spans="1:16" x14ac:dyDescent="0.2">
      <c r="A59" s="23">
        <v>46</v>
      </c>
      <c r="B59" s="3" t="s">
        <v>105</v>
      </c>
      <c r="C59" s="26" t="s">
        <v>106</v>
      </c>
      <c r="D59" s="4" t="s">
        <v>27</v>
      </c>
      <c r="E59" s="4" t="s">
        <v>102</v>
      </c>
      <c r="F59" s="8">
        <v>2</v>
      </c>
      <c r="G59" s="9">
        <v>38</v>
      </c>
      <c r="H59" s="6">
        <v>42</v>
      </c>
      <c r="I59" s="6">
        <f t="shared" si="6"/>
        <v>80</v>
      </c>
      <c r="J59" s="10">
        <f t="shared" si="7"/>
        <v>78</v>
      </c>
      <c r="K59" s="9">
        <v>39</v>
      </c>
      <c r="L59" s="6">
        <v>45</v>
      </c>
      <c r="M59" s="6">
        <f t="shared" si="8"/>
        <v>84</v>
      </c>
      <c r="N59" s="10">
        <f t="shared" si="9"/>
        <v>82</v>
      </c>
      <c r="O59" s="9">
        <f t="shared" si="10"/>
        <v>160</v>
      </c>
      <c r="P59" s="11">
        <f t="shared" si="5"/>
        <v>5</v>
      </c>
    </row>
    <row r="60" spans="1:16" x14ac:dyDescent="0.2">
      <c r="A60" s="23">
        <v>47</v>
      </c>
      <c r="B60" s="3" t="s">
        <v>89</v>
      </c>
      <c r="C60" s="26" t="s">
        <v>81</v>
      </c>
      <c r="D60" s="4" t="s">
        <v>32</v>
      </c>
      <c r="E60" s="4" t="s">
        <v>82</v>
      </c>
      <c r="F60" s="8">
        <v>0</v>
      </c>
      <c r="G60" s="9">
        <v>39</v>
      </c>
      <c r="H60" s="6">
        <v>40</v>
      </c>
      <c r="I60" s="6">
        <f t="shared" si="6"/>
        <v>79</v>
      </c>
      <c r="J60" s="10">
        <f t="shared" si="7"/>
        <v>79</v>
      </c>
      <c r="K60" s="9">
        <v>46</v>
      </c>
      <c r="L60" s="6">
        <v>36</v>
      </c>
      <c r="M60" s="6">
        <f t="shared" si="8"/>
        <v>82</v>
      </c>
      <c r="N60" s="10">
        <f t="shared" si="9"/>
        <v>82</v>
      </c>
      <c r="O60" s="9">
        <f t="shared" si="10"/>
        <v>161</v>
      </c>
      <c r="P60" s="11">
        <f t="shared" si="5"/>
        <v>6</v>
      </c>
    </row>
    <row r="61" spans="1:16" x14ac:dyDescent="0.2">
      <c r="A61" s="23">
        <v>48</v>
      </c>
      <c r="B61" s="3" t="s">
        <v>56</v>
      </c>
      <c r="C61" s="26" t="s">
        <v>52</v>
      </c>
      <c r="D61" s="4" t="s">
        <v>23</v>
      </c>
      <c r="E61" s="4" t="s">
        <v>46</v>
      </c>
      <c r="F61" s="8">
        <v>10</v>
      </c>
      <c r="G61" s="9">
        <v>46</v>
      </c>
      <c r="H61" s="6">
        <v>41</v>
      </c>
      <c r="I61" s="6">
        <f t="shared" si="6"/>
        <v>87</v>
      </c>
      <c r="J61" s="10">
        <f t="shared" si="7"/>
        <v>77</v>
      </c>
      <c r="K61" s="9">
        <v>43</v>
      </c>
      <c r="L61" s="6">
        <v>51</v>
      </c>
      <c r="M61" s="6">
        <f t="shared" si="8"/>
        <v>94</v>
      </c>
      <c r="N61" s="10">
        <f t="shared" si="9"/>
        <v>84</v>
      </c>
      <c r="O61" s="9">
        <f t="shared" si="10"/>
        <v>161</v>
      </c>
      <c r="P61" s="11">
        <f t="shared" si="5"/>
        <v>4</v>
      </c>
    </row>
    <row r="62" spans="1:16" x14ac:dyDescent="0.2">
      <c r="A62" s="23">
        <v>49</v>
      </c>
      <c r="B62" s="3" t="s">
        <v>107</v>
      </c>
      <c r="C62" s="26" t="s">
        <v>106</v>
      </c>
      <c r="D62" s="4" t="s">
        <v>27</v>
      </c>
      <c r="E62" s="4" t="s">
        <v>102</v>
      </c>
      <c r="F62" s="8">
        <v>2</v>
      </c>
      <c r="G62" s="9">
        <v>40</v>
      </c>
      <c r="H62" s="6">
        <v>43</v>
      </c>
      <c r="I62" s="6">
        <f t="shared" si="6"/>
        <v>83</v>
      </c>
      <c r="J62" s="10">
        <f t="shared" si="7"/>
        <v>81</v>
      </c>
      <c r="K62" s="9">
        <v>42</v>
      </c>
      <c r="L62" s="6">
        <v>41</v>
      </c>
      <c r="M62" s="6">
        <f t="shared" si="8"/>
        <v>83</v>
      </c>
      <c r="N62" s="10">
        <f t="shared" si="9"/>
        <v>81</v>
      </c>
      <c r="O62" s="9">
        <f t="shared" si="10"/>
        <v>162</v>
      </c>
      <c r="P62" s="11">
        <f t="shared" si="5"/>
        <v>8</v>
      </c>
    </row>
    <row r="63" spans="1:16" x14ac:dyDescent="0.2">
      <c r="A63" s="23">
        <v>50</v>
      </c>
      <c r="B63" s="3" t="s">
        <v>77</v>
      </c>
      <c r="C63" s="26" t="s">
        <v>78</v>
      </c>
      <c r="D63" s="4" t="s">
        <v>36</v>
      </c>
      <c r="E63" s="4" t="s">
        <v>72</v>
      </c>
      <c r="F63" s="8">
        <v>6</v>
      </c>
      <c r="G63" s="9">
        <v>42</v>
      </c>
      <c r="H63" s="6">
        <v>43</v>
      </c>
      <c r="I63" s="6">
        <f t="shared" si="6"/>
        <v>85</v>
      </c>
      <c r="J63" s="10">
        <f t="shared" si="7"/>
        <v>79</v>
      </c>
      <c r="K63" s="9">
        <v>46</v>
      </c>
      <c r="L63" s="6">
        <v>43</v>
      </c>
      <c r="M63" s="6">
        <f t="shared" si="8"/>
        <v>89</v>
      </c>
      <c r="N63" s="10">
        <f t="shared" si="9"/>
        <v>83</v>
      </c>
      <c r="O63" s="9">
        <f t="shared" si="10"/>
        <v>162</v>
      </c>
      <c r="P63" s="11">
        <f t="shared" si="5"/>
        <v>6</v>
      </c>
    </row>
    <row r="64" spans="1:16" x14ac:dyDescent="0.2">
      <c r="A64" s="23">
        <v>51</v>
      </c>
      <c r="B64" s="3" t="s">
        <v>90</v>
      </c>
      <c r="C64" s="26" t="s">
        <v>91</v>
      </c>
      <c r="D64" s="4" t="s">
        <v>23</v>
      </c>
      <c r="E64" s="4" t="s">
        <v>92</v>
      </c>
      <c r="F64" s="8">
        <v>-4</v>
      </c>
      <c r="G64" s="9">
        <v>34</v>
      </c>
      <c r="H64" s="6">
        <v>40</v>
      </c>
      <c r="I64" s="6">
        <f t="shared" si="6"/>
        <v>74</v>
      </c>
      <c r="J64" s="10">
        <f t="shared" si="7"/>
        <v>78</v>
      </c>
      <c r="K64" s="9">
        <v>43</v>
      </c>
      <c r="L64" s="6">
        <v>38</v>
      </c>
      <c r="M64" s="6">
        <f t="shared" si="8"/>
        <v>81</v>
      </c>
      <c r="N64" s="10">
        <f t="shared" si="9"/>
        <v>85</v>
      </c>
      <c r="O64" s="9">
        <f t="shared" si="10"/>
        <v>163</v>
      </c>
      <c r="P64" s="11">
        <f t="shared" si="5"/>
        <v>5</v>
      </c>
    </row>
    <row r="65" spans="1:16" x14ac:dyDescent="0.2">
      <c r="A65" s="23">
        <v>52</v>
      </c>
      <c r="B65" s="3" t="s">
        <v>73</v>
      </c>
      <c r="C65" s="26" t="s">
        <v>71</v>
      </c>
      <c r="D65" s="4" t="s">
        <v>27</v>
      </c>
      <c r="E65" s="4" t="s">
        <v>72</v>
      </c>
      <c r="F65" s="8">
        <v>7</v>
      </c>
      <c r="G65" s="9">
        <v>42</v>
      </c>
      <c r="H65" s="6">
        <v>43</v>
      </c>
      <c r="I65" s="6">
        <f t="shared" si="6"/>
        <v>85</v>
      </c>
      <c r="J65" s="10">
        <f t="shared" si="7"/>
        <v>78</v>
      </c>
      <c r="K65" s="9">
        <v>44</v>
      </c>
      <c r="L65" s="6">
        <v>48</v>
      </c>
      <c r="M65" s="6">
        <f t="shared" si="8"/>
        <v>92</v>
      </c>
      <c r="N65" s="10">
        <f t="shared" si="9"/>
        <v>85</v>
      </c>
      <c r="O65" s="9">
        <f t="shared" si="10"/>
        <v>163</v>
      </c>
      <c r="P65" s="11">
        <f t="shared" si="5"/>
        <v>5</v>
      </c>
    </row>
    <row r="66" spans="1:16" x14ac:dyDescent="0.2">
      <c r="A66" s="23">
        <v>53</v>
      </c>
      <c r="B66" s="3" t="s">
        <v>184</v>
      </c>
      <c r="C66" s="26" t="s">
        <v>84</v>
      </c>
      <c r="D66" s="4" t="s">
        <v>27</v>
      </c>
      <c r="E66" s="4" t="s">
        <v>82</v>
      </c>
      <c r="F66" s="8">
        <v>-3</v>
      </c>
      <c r="G66" s="9">
        <v>39</v>
      </c>
      <c r="H66" s="6">
        <v>38</v>
      </c>
      <c r="I66" s="6">
        <f t="shared" si="6"/>
        <v>77</v>
      </c>
      <c r="J66" s="10">
        <f t="shared" si="7"/>
        <v>80</v>
      </c>
      <c r="K66" s="9">
        <v>43</v>
      </c>
      <c r="L66" s="6">
        <v>39</v>
      </c>
      <c r="M66" s="6">
        <f t="shared" si="8"/>
        <v>82</v>
      </c>
      <c r="N66" s="10">
        <f t="shared" si="9"/>
        <v>85</v>
      </c>
      <c r="O66" s="9">
        <f t="shared" si="10"/>
        <v>165</v>
      </c>
      <c r="P66" s="11">
        <f t="shared" si="5"/>
        <v>7</v>
      </c>
    </row>
    <row r="67" spans="1:16" x14ac:dyDescent="0.2">
      <c r="A67" s="23">
        <v>54</v>
      </c>
      <c r="B67" s="3" t="s">
        <v>21</v>
      </c>
      <c r="C67" s="26" t="s">
        <v>22</v>
      </c>
      <c r="D67" s="4" t="s">
        <v>23</v>
      </c>
      <c r="E67" s="4" t="s">
        <v>24</v>
      </c>
      <c r="F67" s="8">
        <v>1</v>
      </c>
      <c r="G67" s="9">
        <v>37</v>
      </c>
      <c r="H67" s="6">
        <v>43</v>
      </c>
      <c r="I67" s="6">
        <f t="shared" si="6"/>
        <v>80</v>
      </c>
      <c r="J67" s="10">
        <f t="shared" si="7"/>
        <v>79</v>
      </c>
      <c r="K67" s="9">
        <v>42</v>
      </c>
      <c r="L67" s="6">
        <v>45</v>
      </c>
      <c r="M67" s="6">
        <f t="shared" si="8"/>
        <v>87</v>
      </c>
      <c r="N67" s="10">
        <f t="shared" si="9"/>
        <v>86</v>
      </c>
      <c r="O67" s="9">
        <f t="shared" si="10"/>
        <v>165</v>
      </c>
      <c r="P67" s="11">
        <f t="shared" si="5"/>
        <v>6</v>
      </c>
    </row>
    <row r="68" spans="1:16" x14ac:dyDescent="0.2">
      <c r="A68" s="23">
        <v>55</v>
      </c>
      <c r="B68" s="3" t="s">
        <v>100</v>
      </c>
      <c r="C68" s="26" t="s">
        <v>101</v>
      </c>
      <c r="D68" s="4" t="s">
        <v>23</v>
      </c>
      <c r="E68" s="4" t="s">
        <v>102</v>
      </c>
      <c r="F68" s="8">
        <v>0</v>
      </c>
      <c r="G68" s="9">
        <v>44</v>
      </c>
      <c r="H68" s="6">
        <v>40</v>
      </c>
      <c r="I68" s="6">
        <f t="shared" si="6"/>
        <v>84</v>
      </c>
      <c r="J68" s="10">
        <f t="shared" si="7"/>
        <v>84</v>
      </c>
      <c r="K68" s="9">
        <v>40</v>
      </c>
      <c r="L68" s="6">
        <v>42</v>
      </c>
      <c r="M68" s="6">
        <f t="shared" si="8"/>
        <v>82</v>
      </c>
      <c r="N68" s="10">
        <f t="shared" si="9"/>
        <v>82</v>
      </c>
      <c r="O68" s="9">
        <f t="shared" si="10"/>
        <v>166</v>
      </c>
      <c r="P68" s="11">
        <f t="shared" si="5"/>
        <v>11</v>
      </c>
    </row>
    <row r="69" spans="1:16" x14ac:dyDescent="0.2">
      <c r="A69" s="23">
        <v>56</v>
      </c>
      <c r="B69" s="3" t="s">
        <v>85</v>
      </c>
      <c r="C69" s="26" t="s">
        <v>86</v>
      </c>
      <c r="D69" s="4" t="s">
        <v>27</v>
      </c>
      <c r="E69" s="4" t="s">
        <v>82</v>
      </c>
      <c r="F69" s="8">
        <v>2</v>
      </c>
      <c r="G69" s="9">
        <v>38</v>
      </c>
      <c r="H69" s="6">
        <v>45</v>
      </c>
      <c r="I69" s="6">
        <f t="shared" si="6"/>
        <v>83</v>
      </c>
      <c r="J69" s="10">
        <f t="shared" si="7"/>
        <v>81</v>
      </c>
      <c r="K69" s="9">
        <v>40</v>
      </c>
      <c r="L69" s="6">
        <v>47</v>
      </c>
      <c r="M69" s="6">
        <f t="shared" si="8"/>
        <v>87</v>
      </c>
      <c r="N69" s="10">
        <f t="shared" si="9"/>
        <v>85</v>
      </c>
      <c r="O69" s="9">
        <f t="shared" si="10"/>
        <v>166</v>
      </c>
      <c r="P69" s="11">
        <f t="shared" si="5"/>
        <v>8</v>
      </c>
    </row>
    <row r="70" spans="1:16" x14ac:dyDescent="0.2">
      <c r="A70" s="23">
        <v>57</v>
      </c>
      <c r="B70" s="3" t="s">
        <v>76</v>
      </c>
      <c r="C70" s="26" t="s">
        <v>71</v>
      </c>
      <c r="D70" s="4" t="s">
        <v>27</v>
      </c>
      <c r="E70" s="4" t="s">
        <v>72</v>
      </c>
      <c r="F70" s="8">
        <v>5</v>
      </c>
      <c r="G70" s="9">
        <v>41</v>
      </c>
      <c r="H70" s="6">
        <v>40</v>
      </c>
      <c r="I70" s="6">
        <f t="shared" si="6"/>
        <v>81</v>
      </c>
      <c r="J70" s="10">
        <f t="shared" si="7"/>
        <v>76</v>
      </c>
      <c r="K70" s="9">
        <v>47</v>
      </c>
      <c r="L70" s="6">
        <v>48</v>
      </c>
      <c r="M70" s="6">
        <f t="shared" si="8"/>
        <v>95</v>
      </c>
      <c r="N70" s="10">
        <f t="shared" si="9"/>
        <v>90</v>
      </c>
      <c r="O70" s="9">
        <f t="shared" si="10"/>
        <v>166</v>
      </c>
      <c r="P70" s="11">
        <f t="shared" si="5"/>
        <v>3</v>
      </c>
    </row>
    <row r="71" spans="1:16" x14ac:dyDescent="0.2">
      <c r="A71" s="23">
        <v>58</v>
      </c>
      <c r="B71" s="3" t="s">
        <v>38</v>
      </c>
      <c r="C71" s="26" t="s">
        <v>37</v>
      </c>
      <c r="D71" s="4" t="s">
        <v>36</v>
      </c>
      <c r="E71" s="4" t="s">
        <v>35</v>
      </c>
      <c r="F71" s="8">
        <v>16</v>
      </c>
      <c r="G71" s="9">
        <v>53</v>
      </c>
      <c r="H71" s="6">
        <v>50</v>
      </c>
      <c r="I71" s="6">
        <f t="shared" si="6"/>
        <v>103</v>
      </c>
      <c r="J71" s="10">
        <f t="shared" si="7"/>
        <v>87</v>
      </c>
      <c r="K71" s="9">
        <v>48</v>
      </c>
      <c r="L71" s="6">
        <v>50</v>
      </c>
      <c r="M71" s="6">
        <f t="shared" si="8"/>
        <v>98</v>
      </c>
      <c r="N71" s="10">
        <f t="shared" si="9"/>
        <v>82</v>
      </c>
      <c r="O71" s="9">
        <f t="shared" si="10"/>
        <v>169</v>
      </c>
      <c r="P71" s="11">
        <f t="shared" si="5"/>
        <v>14</v>
      </c>
    </row>
    <row r="72" spans="1:16" x14ac:dyDescent="0.2">
      <c r="A72" s="23">
        <v>59</v>
      </c>
      <c r="B72" s="3" t="s">
        <v>174</v>
      </c>
      <c r="C72" s="26" t="s">
        <v>29</v>
      </c>
      <c r="D72" s="4" t="s">
        <v>32</v>
      </c>
      <c r="E72" s="4" t="s">
        <v>24</v>
      </c>
      <c r="F72" s="8">
        <v>14</v>
      </c>
      <c r="G72" s="9">
        <v>49</v>
      </c>
      <c r="H72" s="6">
        <v>49</v>
      </c>
      <c r="I72" s="6">
        <f t="shared" si="6"/>
        <v>98</v>
      </c>
      <c r="J72" s="10">
        <f t="shared" si="7"/>
        <v>84</v>
      </c>
      <c r="K72" s="9">
        <v>50</v>
      </c>
      <c r="L72" s="6">
        <v>52</v>
      </c>
      <c r="M72" s="6">
        <f t="shared" si="8"/>
        <v>102</v>
      </c>
      <c r="N72" s="10">
        <f t="shared" si="9"/>
        <v>88</v>
      </c>
      <c r="O72" s="9">
        <f t="shared" si="10"/>
        <v>172</v>
      </c>
      <c r="P72" s="11">
        <f t="shared" si="5"/>
        <v>11</v>
      </c>
    </row>
    <row r="73" spans="1:16" x14ac:dyDescent="0.2">
      <c r="A73" s="23">
        <v>60</v>
      </c>
      <c r="B73" s="3" t="s">
        <v>53</v>
      </c>
      <c r="C73" s="26" t="s">
        <v>52</v>
      </c>
      <c r="D73" s="4" t="s">
        <v>27</v>
      </c>
      <c r="E73" s="4" t="s">
        <v>46</v>
      </c>
      <c r="F73" s="8">
        <v>5</v>
      </c>
      <c r="G73" s="9">
        <v>50</v>
      </c>
      <c r="H73" s="6">
        <v>45</v>
      </c>
      <c r="I73" s="6">
        <f t="shared" si="6"/>
        <v>95</v>
      </c>
      <c r="J73" s="10">
        <f t="shared" si="7"/>
        <v>90</v>
      </c>
      <c r="K73" s="9">
        <v>46</v>
      </c>
      <c r="L73" s="6">
        <v>48</v>
      </c>
      <c r="M73" s="6">
        <f t="shared" si="8"/>
        <v>94</v>
      </c>
      <c r="N73" s="10">
        <f t="shared" si="9"/>
        <v>89</v>
      </c>
      <c r="O73" s="9">
        <f t="shared" si="10"/>
        <v>179</v>
      </c>
      <c r="P73" s="11">
        <f t="shared" si="5"/>
        <v>17</v>
      </c>
    </row>
    <row r="74" spans="1:16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6" ht="18.75" x14ac:dyDescent="0.2">
      <c r="A75" s="70" t="s">
        <v>16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</row>
    <row r="76" spans="1:16" ht="13.5" thickBot="1" x14ac:dyDescent="0.25"/>
    <row r="77" spans="1:16" ht="13.5" thickBot="1" x14ac:dyDescent="0.25">
      <c r="A77" s="65"/>
      <c r="B77" s="65"/>
      <c r="C77" s="65"/>
      <c r="D77" s="65"/>
      <c r="E77" s="65"/>
      <c r="F77" s="7"/>
      <c r="G77" s="77" t="s">
        <v>1</v>
      </c>
      <c r="H77" s="78"/>
      <c r="I77" s="78"/>
      <c r="J77" s="79"/>
      <c r="K77" s="80" t="s">
        <v>2</v>
      </c>
      <c r="L77" s="81"/>
      <c r="M77" s="81"/>
      <c r="N77" s="82"/>
      <c r="O77" s="18" t="s">
        <v>12</v>
      </c>
      <c r="P77" s="15"/>
    </row>
    <row r="78" spans="1:16" ht="13.5" thickBot="1" x14ac:dyDescent="0.25">
      <c r="A78" s="22" t="s">
        <v>4</v>
      </c>
      <c r="B78" s="20" t="s">
        <v>170</v>
      </c>
      <c r="C78" s="20" t="s">
        <v>8</v>
      </c>
      <c r="D78" s="20" t="s">
        <v>6</v>
      </c>
      <c r="E78" s="20" t="s">
        <v>7</v>
      </c>
      <c r="F78" s="21" t="s">
        <v>17</v>
      </c>
      <c r="G78" s="12" t="s">
        <v>9</v>
      </c>
      <c r="H78" s="13" t="s">
        <v>10</v>
      </c>
      <c r="I78" s="13" t="s">
        <v>11</v>
      </c>
      <c r="J78" s="14" t="s">
        <v>18</v>
      </c>
      <c r="K78" s="12" t="s">
        <v>9</v>
      </c>
      <c r="L78" s="13" t="s">
        <v>10</v>
      </c>
      <c r="M78" s="13" t="s">
        <v>11</v>
      </c>
      <c r="N78" s="16" t="s">
        <v>19</v>
      </c>
      <c r="O78" s="19" t="s">
        <v>20</v>
      </c>
      <c r="P78" s="17" t="s">
        <v>13</v>
      </c>
    </row>
    <row r="79" spans="1:16" x14ac:dyDescent="0.2">
      <c r="A79" s="23">
        <v>1</v>
      </c>
      <c r="B79" s="3" t="s">
        <v>152</v>
      </c>
      <c r="C79" s="26" t="s">
        <v>98</v>
      </c>
      <c r="D79" s="4" t="s">
        <v>27</v>
      </c>
      <c r="E79" s="4" t="s">
        <v>92</v>
      </c>
      <c r="F79" s="8">
        <v>10</v>
      </c>
      <c r="G79" s="9">
        <v>43</v>
      </c>
      <c r="H79" s="6">
        <v>41</v>
      </c>
      <c r="I79" s="6">
        <f t="shared" ref="I79:I104" si="11">SUM(G79:H79)</f>
        <v>84</v>
      </c>
      <c r="J79" s="10">
        <f t="shared" ref="J79:J104" si="12">(I79-F79)</f>
        <v>74</v>
      </c>
      <c r="K79" s="9">
        <v>44</v>
      </c>
      <c r="L79" s="6">
        <v>43</v>
      </c>
      <c r="M79" s="6">
        <f t="shared" ref="M79:M104" si="13">SUM(K79:L79)</f>
        <v>87</v>
      </c>
      <c r="N79" s="10">
        <f t="shared" ref="N79:N104" si="14">(M79-F79)</f>
        <v>77</v>
      </c>
      <c r="O79" s="9">
        <f t="shared" ref="O79:O104" si="15">(J79+N79)</f>
        <v>151</v>
      </c>
      <c r="P79" s="11">
        <f>(J79-74)</f>
        <v>0</v>
      </c>
    </row>
    <row r="80" spans="1:16" x14ac:dyDescent="0.2">
      <c r="A80" s="23">
        <v>2</v>
      </c>
      <c r="B80" s="3" t="s">
        <v>148</v>
      </c>
      <c r="C80" s="26" t="s">
        <v>147</v>
      </c>
      <c r="D80" s="4" t="s">
        <v>27</v>
      </c>
      <c r="E80" s="4" t="s">
        <v>82</v>
      </c>
      <c r="F80" s="8">
        <v>-1</v>
      </c>
      <c r="G80" s="9">
        <v>35</v>
      </c>
      <c r="H80" s="6">
        <v>38</v>
      </c>
      <c r="I80" s="6">
        <f t="shared" si="11"/>
        <v>73</v>
      </c>
      <c r="J80" s="10">
        <f t="shared" si="12"/>
        <v>74</v>
      </c>
      <c r="K80" s="9">
        <v>39</v>
      </c>
      <c r="L80" s="6">
        <v>38</v>
      </c>
      <c r="M80" s="6">
        <f t="shared" si="13"/>
        <v>77</v>
      </c>
      <c r="N80" s="10">
        <f t="shared" si="14"/>
        <v>78</v>
      </c>
      <c r="O80" s="9">
        <f t="shared" si="15"/>
        <v>152</v>
      </c>
      <c r="P80" s="11">
        <f t="shared" ref="P80:P104" si="16">(J80-74)</f>
        <v>0</v>
      </c>
    </row>
    <row r="81" spans="1:16" x14ac:dyDescent="0.2">
      <c r="A81" s="23">
        <v>3</v>
      </c>
      <c r="B81" s="3" t="s">
        <v>161</v>
      </c>
      <c r="C81" s="26" t="s">
        <v>119</v>
      </c>
      <c r="D81" s="4" t="s">
        <v>27</v>
      </c>
      <c r="E81" s="4" t="s">
        <v>113</v>
      </c>
      <c r="F81" s="8">
        <v>4</v>
      </c>
      <c r="G81" s="9">
        <v>37</v>
      </c>
      <c r="H81" s="6">
        <v>42</v>
      </c>
      <c r="I81" s="6">
        <f t="shared" si="11"/>
        <v>79</v>
      </c>
      <c r="J81" s="10">
        <f t="shared" si="12"/>
        <v>75</v>
      </c>
      <c r="K81" s="9">
        <v>40</v>
      </c>
      <c r="L81" s="6">
        <v>42</v>
      </c>
      <c r="M81" s="6">
        <f t="shared" si="13"/>
        <v>82</v>
      </c>
      <c r="N81" s="10">
        <f t="shared" si="14"/>
        <v>78</v>
      </c>
      <c r="O81" s="9">
        <f t="shared" si="15"/>
        <v>153</v>
      </c>
      <c r="P81" s="11">
        <f t="shared" si="16"/>
        <v>1</v>
      </c>
    </row>
    <row r="82" spans="1:16" x14ac:dyDescent="0.2">
      <c r="A82" s="23">
        <v>4</v>
      </c>
      <c r="B82" s="3" t="s">
        <v>151</v>
      </c>
      <c r="C82" s="26" t="s">
        <v>147</v>
      </c>
      <c r="D82" s="4" t="s">
        <v>23</v>
      </c>
      <c r="E82" s="4" t="s">
        <v>82</v>
      </c>
      <c r="F82" s="8">
        <v>0</v>
      </c>
      <c r="G82" s="9">
        <v>39</v>
      </c>
      <c r="H82" s="6">
        <v>40</v>
      </c>
      <c r="I82" s="6">
        <f t="shared" si="11"/>
        <v>79</v>
      </c>
      <c r="J82" s="10">
        <f t="shared" si="12"/>
        <v>79</v>
      </c>
      <c r="K82" s="9">
        <v>39</v>
      </c>
      <c r="L82" s="6">
        <v>36</v>
      </c>
      <c r="M82" s="6">
        <f t="shared" si="13"/>
        <v>75</v>
      </c>
      <c r="N82" s="10">
        <f t="shared" si="14"/>
        <v>75</v>
      </c>
      <c r="O82" s="9">
        <f t="shared" si="15"/>
        <v>154</v>
      </c>
      <c r="P82" s="11">
        <f t="shared" si="16"/>
        <v>5</v>
      </c>
    </row>
    <row r="83" spans="1:16" x14ac:dyDescent="0.2">
      <c r="A83" s="23">
        <v>5</v>
      </c>
      <c r="B83" s="3" t="s">
        <v>167</v>
      </c>
      <c r="C83" s="26" t="s">
        <v>128</v>
      </c>
      <c r="D83" s="4" t="s">
        <v>27</v>
      </c>
      <c r="E83" s="4" t="s">
        <v>126</v>
      </c>
      <c r="F83" s="8">
        <v>1</v>
      </c>
      <c r="G83" s="9">
        <v>39</v>
      </c>
      <c r="H83" s="6">
        <v>41</v>
      </c>
      <c r="I83" s="6">
        <f t="shared" si="11"/>
        <v>80</v>
      </c>
      <c r="J83" s="10">
        <f t="shared" si="12"/>
        <v>79</v>
      </c>
      <c r="K83" s="9">
        <v>40</v>
      </c>
      <c r="L83" s="6">
        <v>37</v>
      </c>
      <c r="M83" s="6">
        <f t="shared" si="13"/>
        <v>77</v>
      </c>
      <c r="N83" s="10">
        <f t="shared" si="14"/>
        <v>76</v>
      </c>
      <c r="O83" s="9">
        <f t="shared" si="15"/>
        <v>155</v>
      </c>
      <c r="P83" s="11">
        <f t="shared" si="16"/>
        <v>5</v>
      </c>
    </row>
    <row r="84" spans="1:16" x14ac:dyDescent="0.2">
      <c r="A84" s="23">
        <v>6</v>
      </c>
      <c r="B84" s="3" t="s">
        <v>163</v>
      </c>
      <c r="C84" s="26" t="s">
        <v>162</v>
      </c>
      <c r="D84" s="4" t="s">
        <v>27</v>
      </c>
      <c r="E84" s="4" t="s">
        <v>113</v>
      </c>
      <c r="F84" s="8">
        <v>3</v>
      </c>
      <c r="G84" s="9">
        <v>39</v>
      </c>
      <c r="H84" s="6">
        <v>39</v>
      </c>
      <c r="I84" s="6">
        <f t="shared" si="11"/>
        <v>78</v>
      </c>
      <c r="J84" s="10">
        <f t="shared" si="12"/>
        <v>75</v>
      </c>
      <c r="K84" s="9">
        <v>40</v>
      </c>
      <c r="L84" s="6">
        <v>43</v>
      </c>
      <c r="M84" s="6">
        <f t="shared" si="13"/>
        <v>83</v>
      </c>
      <c r="N84" s="10">
        <f t="shared" si="14"/>
        <v>80</v>
      </c>
      <c r="O84" s="9">
        <f t="shared" si="15"/>
        <v>155</v>
      </c>
      <c r="P84" s="11">
        <f t="shared" si="16"/>
        <v>1</v>
      </c>
    </row>
    <row r="85" spans="1:16" x14ac:dyDescent="0.2">
      <c r="A85" s="23">
        <v>7</v>
      </c>
      <c r="B85" s="3" t="s">
        <v>169</v>
      </c>
      <c r="C85" s="26" t="s">
        <v>168</v>
      </c>
      <c r="D85" s="4" t="s">
        <v>23</v>
      </c>
      <c r="E85" s="4" t="s">
        <v>126</v>
      </c>
      <c r="F85" s="8">
        <v>0</v>
      </c>
      <c r="G85" s="9">
        <v>37</v>
      </c>
      <c r="H85" s="6">
        <v>37</v>
      </c>
      <c r="I85" s="6">
        <f t="shared" si="11"/>
        <v>74</v>
      </c>
      <c r="J85" s="10">
        <f t="shared" si="12"/>
        <v>74</v>
      </c>
      <c r="K85" s="9">
        <v>38</v>
      </c>
      <c r="L85" s="6">
        <v>43</v>
      </c>
      <c r="M85" s="6">
        <f t="shared" si="13"/>
        <v>81</v>
      </c>
      <c r="N85" s="10">
        <f t="shared" si="14"/>
        <v>81</v>
      </c>
      <c r="O85" s="9">
        <f t="shared" si="15"/>
        <v>155</v>
      </c>
      <c r="P85" s="11">
        <f t="shared" si="16"/>
        <v>0</v>
      </c>
    </row>
    <row r="86" spans="1:16" x14ac:dyDescent="0.2">
      <c r="A86" s="23">
        <v>8</v>
      </c>
      <c r="B86" s="3" t="s">
        <v>146</v>
      </c>
      <c r="C86" s="26" t="s">
        <v>66</v>
      </c>
      <c r="D86" s="4" t="s">
        <v>23</v>
      </c>
      <c r="E86" s="4" t="s">
        <v>57</v>
      </c>
      <c r="F86" s="8">
        <v>0</v>
      </c>
      <c r="G86" s="9">
        <v>42</v>
      </c>
      <c r="H86" s="6">
        <v>36</v>
      </c>
      <c r="I86" s="6">
        <f t="shared" si="11"/>
        <v>78</v>
      </c>
      <c r="J86" s="10">
        <f t="shared" si="12"/>
        <v>78</v>
      </c>
      <c r="K86" s="9">
        <v>38</v>
      </c>
      <c r="L86" s="6">
        <v>40</v>
      </c>
      <c r="M86" s="6">
        <f t="shared" si="13"/>
        <v>78</v>
      </c>
      <c r="N86" s="10">
        <f t="shared" si="14"/>
        <v>78</v>
      </c>
      <c r="O86" s="9">
        <f t="shared" si="15"/>
        <v>156</v>
      </c>
      <c r="P86" s="11">
        <f t="shared" si="16"/>
        <v>4</v>
      </c>
    </row>
    <row r="87" spans="1:16" x14ac:dyDescent="0.2">
      <c r="A87" s="23">
        <v>9</v>
      </c>
      <c r="B87" s="3" t="s">
        <v>145</v>
      </c>
      <c r="C87" s="26" t="s">
        <v>68</v>
      </c>
      <c r="D87" s="4" t="s">
        <v>27</v>
      </c>
      <c r="E87" s="4" t="s">
        <v>57</v>
      </c>
      <c r="F87" s="8">
        <v>8</v>
      </c>
      <c r="G87" s="9">
        <v>43</v>
      </c>
      <c r="H87" s="6">
        <v>44</v>
      </c>
      <c r="I87" s="6">
        <f t="shared" si="11"/>
        <v>87</v>
      </c>
      <c r="J87" s="10">
        <f t="shared" si="12"/>
        <v>79</v>
      </c>
      <c r="K87" s="9">
        <v>40</v>
      </c>
      <c r="L87" s="6">
        <v>46</v>
      </c>
      <c r="M87" s="6">
        <f t="shared" si="13"/>
        <v>86</v>
      </c>
      <c r="N87" s="10">
        <f t="shared" si="14"/>
        <v>78</v>
      </c>
      <c r="O87" s="9">
        <f t="shared" si="15"/>
        <v>157</v>
      </c>
      <c r="P87" s="11">
        <f t="shared" si="16"/>
        <v>5</v>
      </c>
    </row>
    <row r="88" spans="1:16" x14ac:dyDescent="0.2">
      <c r="A88" s="23">
        <v>10</v>
      </c>
      <c r="B88" s="3" t="s">
        <v>160</v>
      </c>
      <c r="C88" s="26" t="s">
        <v>106</v>
      </c>
      <c r="D88" s="4" t="s">
        <v>23</v>
      </c>
      <c r="E88" s="4" t="s">
        <v>102</v>
      </c>
      <c r="F88" s="8">
        <v>1</v>
      </c>
      <c r="G88" s="9">
        <v>40</v>
      </c>
      <c r="H88" s="6">
        <v>39</v>
      </c>
      <c r="I88" s="6">
        <f t="shared" si="11"/>
        <v>79</v>
      </c>
      <c r="J88" s="10">
        <f t="shared" si="12"/>
        <v>78</v>
      </c>
      <c r="K88" s="9">
        <v>37</v>
      </c>
      <c r="L88" s="6">
        <v>43</v>
      </c>
      <c r="M88" s="6">
        <f t="shared" si="13"/>
        <v>80</v>
      </c>
      <c r="N88" s="10">
        <f t="shared" si="14"/>
        <v>79</v>
      </c>
      <c r="O88" s="9">
        <f t="shared" si="15"/>
        <v>157</v>
      </c>
      <c r="P88" s="11">
        <f t="shared" si="16"/>
        <v>4</v>
      </c>
    </row>
    <row r="89" spans="1:16" x14ac:dyDescent="0.2">
      <c r="A89" s="23">
        <v>11</v>
      </c>
      <c r="B89" s="3" t="s">
        <v>144</v>
      </c>
      <c r="C89" s="26" t="s">
        <v>68</v>
      </c>
      <c r="D89" s="4" t="s">
        <v>27</v>
      </c>
      <c r="E89" s="4" t="s">
        <v>57</v>
      </c>
      <c r="F89" s="8">
        <v>4</v>
      </c>
      <c r="G89" s="9">
        <v>40</v>
      </c>
      <c r="H89" s="6">
        <v>41</v>
      </c>
      <c r="I89" s="6">
        <f t="shared" si="11"/>
        <v>81</v>
      </c>
      <c r="J89" s="10">
        <f t="shared" si="12"/>
        <v>77</v>
      </c>
      <c r="K89" s="9">
        <v>45</v>
      </c>
      <c r="L89" s="6">
        <v>39</v>
      </c>
      <c r="M89" s="6">
        <f t="shared" si="13"/>
        <v>84</v>
      </c>
      <c r="N89" s="10">
        <f t="shared" si="14"/>
        <v>80</v>
      </c>
      <c r="O89" s="9">
        <f t="shared" si="15"/>
        <v>157</v>
      </c>
      <c r="P89" s="11">
        <f t="shared" si="16"/>
        <v>3</v>
      </c>
    </row>
    <row r="90" spans="1:16" x14ac:dyDescent="0.2">
      <c r="A90" s="23">
        <v>12</v>
      </c>
      <c r="B90" s="3" t="s">
        <v>34</v>
      </c>
      <c r="C90" s="26" t="s">
        <v>26</v>
      </c>
      <c r="D90" s="4" t="s">
        <v>23</v>
      </c>
      <c r="E90" s="4" t="s">
        <v>24</v>
      </c>
      <c r="F90" s="8">
        <v>8</v>
      </c>
      <c r="G90" s="9">
        <v>42</v>
      </c>
      <c r="H90" s="6">
        <v>43</v>
      </c>
      <c r="I90" s="6">
        <f t="shared" si="11"/>
        <v>85</v>
      </c>
      <c r="J90" s="10">
        <f t="shared" si="12"/>
        <v>77</v>
      </c>
      <c r="K90" s="9">
        <v>42</v>
      </c>
      <c r="L90" s="6">
        <v>46</v>
      </c>
      <c r="M90" s="6">
        <f t="shared" si="13"/>
        <v>88</v>
      </c>
      <c r="N90" s="10">
        <f t="shared" si="14"/>
        <v>80</v>
      </c>
      <c r="O90" s="9">
        <f t="shared" si="15"/>
        <v>157</v>
      </c>
      <c r="P90" s="11">
        <f t="shared" si="16"/>
        <v>3</v>
      </c>
    </row>
    <row r="91" spans="1:16" x14ac:dyDescent="0.2">
      <c r="A91" s="23">
        <v>13</v>
      </c>
      <c r="B91" s="3" t="s">
        <v>156</v>
      </c>
      <c r="C91" s="26" t="s">
        <v>155</v>
      </c>
      <c r="D91" s="4" t="s">
        <v>23</v>
      </c>
      <c r="E91" s="4" t="s">
        <v>92</v>
      </c>
      <c r="F91" s="8">
        <v>7</v>
      </c>
      <c r="G91" s="9">
        <v>41</v>
      </c>
      <c r="H91" s="6">
        <v>46</v>
      </c>
      <c r="I91" s="6">
        <f t="shared" si="11"/>
        <v>87</v>
      </c>
      <c r="J91" s="10">
        <f t="shared" si="12"/>
        <v>80</v>
      </c>
      <c r="K91" s="9">
        <v>44</v>
      </c>
      <c r="L91" s="6">
        <v>41</v>
      </c>
      <c r="M91" s="6">
        <f t="shared" si="13"/>
        <v>85</v>
      </c>
      <c r="N91" s="10">
        <f t="shared" si="14"/>
        <v>78</v>
      </c>
      <c r="O91" s="9">
        <f t="shared" si="15"/>
        <v>158</v>
      </c>
      <c r="P91" s="11">
        <f t="shared" si="16"/>
        <v>6</v>
      </c>
    </row>
    <row r="92" spans="1:16" x14ac:dyDescent="0.2">
      <c r="A92" s="23">
        <v>14</v>
      </c>
      <c r="B92" s="3" t="s">
        <v>141</v>
      </c>
      <c r="C92" s="26" t="s">
        <v>48</v>
      </c>
      <c r="D92" s="4" t="s">
        <v>27</v>
      </c>
      <c r="E92" s="4" t="s">
        <v>46</v>
      </c>
      <c r="F92" s="8">
        <v>12</v>
      </c>
      <c r="G92" s="9">
        <v>43</v>
      </c>
      <c r="H92" s="6">
        <v>47</v>
      </c>
      <c r="I92" s="6">
        <f t="shared" si="11"/>
        <v>90</v>
      </c>
      <c r="J92" s="10">
        <f t="shared" si="12"/>
        <v>78</v>
      </c>
      <c r="K92" s="9">
        <v>46</v>
      </c>
      <c r="L92" s="6">
        <v>46</v>
      </c>
      <c r="M92" s="6">
        <f t="shared" si="13"/>
        <v>92</v>
      </c>
      <c r="N92" s="10">
        <f t="shared" si="14"/>
        <v>80</v>
      </c>
      <c r="O92" s="9">
        <f t="shared" si="15"/>
        <v>158</v>
      </c>
      <c r="P92" s="11">
        <f t="shared" si="16"/>
        <v>4</v>
      </c>
    </row>
    <row r="93" spans="1:16" x14ac:dyDescent="0.2">
      <c r="A93" s="23">
        <v>15</v>
      </c>
      <c r="B93" s="3" t="s">
        <v>150</v>
      </c>
      <c r="C93" s="26" t="s">
        <v>149</v>
      </c>
      <c r="D93" s="4" t="s">
        <v>27</v>
      </c>
      <c r="E93" s="4" t="s">
        <v>82</v>
      </c>
      <c r="F93" s="8">
        <v>0</v>
      </c>
      <c r="G93" s="9">
        <v>35</v>
      </c>
      <c r="H93" s="6">
        <v>40</v>
      </c>
      <c r="I93" s="6">
        <f t="shared" si="11"/>
        <v>75</v>
      </c>
      <c r="J93" s="10">
        <f t="shared" si="12"/>
        <v>75</v>
      </c>
      <c r="K93" s="9">
        <v>40</v>
      </c>
      <c r="L93" s="6">
        <v>43</v>
      </c>
      <c r="M93" s="6">
        <f t="shared" si="13"/>
        <v>83</v>
      </c>
      <c r="N93" s="10">
        <f t="shared" si="14"/>
        <v>83</v>
      </c>
      <c r="O93" s="9">
        <f t="shared" si="15"/>
        <v>158</v>
      </c>
      <c r="P93" s="11">
        <f t="shared" si="16"/>
        <v>1</v>
      </c>
    </row>
    <row r="94" spans="1:16" x14ac:dyDescent="0.2">
      <c r="A94" s="23">
        <v>16</v>
      </c>
      <c r="B94" s="3" t="s">
        <v>183</v>
      </c>
      <c r="C94" s="26" t="s">
        <v>166</v>
      </c>
      <c r="D94" s="4" t="s">
        <v>27</v>
      </c>
      <c r="E94" s="4" t="s">
        <v>126</v>
      </c>
      <c r="F94" s="8">
        <v>7</v>
      </c>
      <c r="G94" s="9">
        <v>38</v>
      </c>
      <c r="H94" s="6">
        <v>43</v>
      </c>
      <c r="I94" s="6">
        <f t="shared" si="11"/>
        <v>81</v>
      </c>
      <c r="J94" s="10">
        <f t="shared" si="12"/>
        <v>74</v>
      </c>
      <c r="K94" s="9">
        <v>44</v>
      </c>
      <c r="L94" s="6">
        <v>47</v>
      </c>
      <c r="M94" s="6">
        <f t="shared" si="13"/>
        <v>91</v>
      </c>
      <c r="N94" s="10">
        <f t="shared" si="14"/>
        <v>84</v>
      </c>
      <c r="O94" s="9">
        <f t="shared" si="15"/>
        <v>158</v>
      </c>
      <c r="P94" s="11">
        <f t="shared" si="16"/>
        <v>0</v>
      </c>
    </row>
    <row r="95" spans="1:16" x14ac:dyDescent="0.2">
      <c r="A95" s="23">
        <v>17</v>
      </c>
      <c r="B95" s="3" t="s">
        <v>134</v>
      </c>
      <c r="C95" s="26" t="s">
        <v>26</v>
      </c>
      <c r="D95" s="4" t="s">
        <v>27</v>
      </c>
      <c r="E95" s="4" t="s">
        <v>24</v>
      </c>
      <c r="F95" s="8">
        <v>8</v>
      </c>
      <c r="G95" s="9">
        <v>43</v>
      </c>
      <c r="H95" s="6">
        <v>43</v>
      </c>
      <c r="I95" s="6">
        <f t="shared" si="11"/>
        <v>86</v>
      </c>
      <c r="J95" s="10">
        <f t="shared" si="12"/>
        <v>78</v>
      </c>
      <c r="K95" s="9">
        <v>44</v>
      </c>
      <c r="L95" s="6">
        <v>45</v>
      </c>
      <c r="M95" s="6">
        <f t="shared" si="13"/>
        <v>89</v>
      </c>
      <c r="N95" s="10">
        <f t="shared" si="14"/>
        <v>81</v>
      </c>
      <c r="O95" s="9">
        <f t="shared" si="15"/>
        <v>159</v>
      </c>
      <c r="P95" s="11">
        <f t="shared" si="16"/>
        <v>4</v>
      </c>
    </row>
    <row r="96" spans="1:16" x14ac:dyDescent="0.2">
      <c r="A96" s="23">
        <v>18</v>
      </c>
      <c r="B96" s="3" t="s">
        <v>165</v>
      </c>
      <c r="C96" s="26" t="s">
        <v>164</v>
      </c>
      <c r="D96" s="4" t="s">
        <v>23</v>
      </c>
      <c r="E96" s="4" t="s">
        <v>113</v>
      </c>
      <c r="F96" s="8">
        <v>2</v>
      </c>
      <c r="G96" s="9">
        <v>40</v>
      </c>
      <c r="H96" s="6">
        <v>45</v>
      </c>
      <c r="I96" s="6">
        <f t="shared" si="11"/>
        <v>85</v>
      </c>
      <c r="J96" s="10">
        <f t="shared" si="12"/>
        <v>83</v>
      </c>
      <c r="K96" s="9">
        <v>40</v>
      </c>
      <c r="L96" s="6">
        <v>39</v>
      </c>
      <c r="M96" s="6">
        <f t="shared" si="13"/>
        <v>79</v>
      </c>
      <c r="N96" s="10">
        <f t="shared" si="14"/>
        <v>77</v>
      </c>
      <c r="O96" s="9">
        <f t="shared" si="15"/>
        <v>160</v>
      </c>
      <c r="P96" s="11">
        <f t="shared" si="16"/>
        <v>9</v>
      </c>
    </row>
    <row r="97" spans="1:16" x14ac:dyDescent="0.2">
      <c r="A97" s="23">
        <v>19</v>
      </c>
      <c r="B97" s="3" t="s">
        <v>158</v>
      </c>
      <c r="C97" s="26" t="s">
        <v>157</v>
      </c>
      <c r="D97" s="4" t="s">
        <v>27</v>
      </c>
      <c r="E97" s="4" t="s">
        <v>102</v>
      </c>
      <c r="F97" s="8">
        <v>11</v>
      </c>
      <c r="G97" s="9">
        <v>45</v>
      </c>
      <c r="H97" s="6">
        <v>46</v>
      </c>
      <c r="I97" s="6">
        <f t="shared" si="11"/>
        <v>91</v>
      </c>
      <c r="J97" s="10">
        <f t="shared" si="12"/>
        <v>80</v>
      </c>
      <c r="K97" s="9">
        <v>45</v>
      </c>
      <c r="L97" s="6">
        <v>46</v>
      </c>
      <c r="M97" s="6">
        <f t="shared" si="13"/>
        <v>91</v>
      </c>
      <c r="N97" s="10">
        <f t="shared" si="14"/>
        <v>80</v>
      </c>
      <c r="O97" s="9">
        <f t="shared" si="15"/>
        <v>160</v>
      </c>
      <c r="P97" s="11">
        <f t="shared" si="16"/>
        <v>6</v>
      </c>
    </row>
    <row r="98" spans="1:16" x14ac:dyDescent="0.2">
      <c r="A98" s="23">
        <v>20</v>
      </c>
      <c r="B98" s="3" t="s">
        <v>135</v>
      </c>
      <c r="C98" s="26" t="s">
        <v>26</v>
      </c>
      <c r="D98" s="4" t="s">
        <v>27</v>
      </c>
      <c r="E98" s="4" t="s">
        <v>24</v>
      </c>
      <c r="F98" s="8">
        <v>9</v>
      </c>
      <c r="G98" s="9">
        <v>43</v>
      </c>
      <c r="H98" s="6">
        <v>49</v>
      </c>
      <c r="I98" s="6">
        <f t="shared" si="11"/>
        <v>92</v>
      </c>
      <c r="J98" s="10">
        <f t="shared" si="12"/>
        <v>83</v>
      </c>
      <c r="K98" s="9">
        <v>42</v>
      </c>
      <c r="L98" s="6">
        <v>45</v>
      </c>
      <c r="M98" s="6">
        <f t="shared" si="13"/>
        <v>87</v>
      </c>
      <c r="N98" s="10">
        <f t="shared" si="14"/>
        <v>78</v>
      </c>
      <c r="O98" s="9">
        <f t="shared" si="15"/>
        <v>161</v>
      </c>
      <c r="P98" s="11">
        <f t="shared" si="16"/>
        <v>9</v>
      </c>
    </row>
    <row r="99" spans="1:16" x14ac:dyDescent="0.2">
      <c r="A99" s="23">
        <v>21</v>
      </c>
      <c r="B99" s="3" t="s">
        <v>159</v>
      </c>
      <c r="C99" s="26" t="s">
        <v>106</v>
      </c>
      <c r="D99" s="4" t="s">
        <v>27</v>
      </c>
      <c r="E99" s="4" t="s">
        <v>102</v>
      </c>
      <c r="F99" s="8">
        <v>4</v>
      </c>
      <c r="G99" s="9">
        <v>46</v>
      </c>
      <c r="H99" s="6">
        <v>40</v>
      </c>
      <c r="I99" s="6">
        <f t="shared" si="11"/>
        <v>86</v>
      </c>
      <c r="J99" s="10">
        <f t="shared" si="12"/>
        <v>82</v>
      </c>
      <c r="K99" s="9">
        <v>42</v>
      </c>
      <c r="L99" s="6">
        <v>42</v>
      </c>
      <c r="M99" s="6">
        <f t="shared" si="13"/>
        <v>84</v>
      </c>
      <c r="N99" s="10">
        <f t="shared" si="14"/>
        <v>80</v>
      </c>
      <c r="O99" s="9">
        <f t="shared" si="15"/>
        <v>162</v>
      </c>
      <c r="P99" s="11">
        <f t="shared" si="16"/>
        <v>8</v>
      </c>
    </row>
    <row r="100" spans="1:16" x14ac:dyDescent="0.2">
      <c r="A100" s="23">
        <v>22</v>
      </c>
      <c r="B100" s="3" t="s">
        <v>138</v>
      </c>
      <c r="C100" s="26" t="s">
        <v>42</v>
      </c>
      <c r="D100" s="4" t="s">
        <v>23</v>
      </c>
      <c r="E100" s="4" t="s">
        <v>35</v>
      </c>
      <c r="F100" s="8">
        <v>15</v>
      </c>
      <c r="G100" s="9">
        <v>45</v>
      </c>
      <c r="H100" s="6">
        <v>54</v>
      </c>
      <c r="I100" s="6">
        <f t="shared" si="11"/>
        <v>99</v>
      </c>
      <c r="J100" s="10">
        <f t="shared" si="12"/>
        <v>84</v>
      </c>
      <c r="K100" s="9">
        <v>47</v>
      </c>
      <c r="L100" s="6">
        <v>49</v>
      </c>
      <c r="M100" s="6">
        <f t="shared" si="13"/>
        <v>96</v>
      </c>
      <c r="N100" s="10">
        <f t="shared" si="14"/>
        <v>81</v>
      </c>
      <c r="O100" s="9">
        <f t="shared" si="15"/>
        <v>165</v>
      </c>
      <c r="P100" s="11">
        <f t="shared" si="16"/>
        <v>10</v>
      </c>
    </row>
    <row r="101" spans="1:16" x14ac:dyDescent="0.2">
      <c r="A101" s="23">
        <v>23</v>
      </c>
      <c r="B101" s="3" t="s">
        <v>154</v>
      </c>
      <c r="C101" s="26" t="s">
        <v>153</v>
      </c>
      <c r="D101" s="4" t="s">
        <v>27</v>
      </c>
      <c r="E101" s="4" t="s">
        <v>92</v>
      </c>
      <c r="F101" s="8">
        <v>7</v>
      </c>
      <c r="G101" s="9">
        <v>44</v>
      </c>
      <c r="H101" s="6">
        <v>44</v>
      </c>
      <c r="I101" s="6">
        <f t="shared" si="11"/>
        <v>88</v>
      </c>
      <c r="J101" s="10">
        <f t="shared" si="12"/>
        <v>81</v>
      </c>
      <c r="K101" s="9">
        <v>50</v>
      </c>
      <c r="L101" s="6">
        <v>42</v>
      </c>
      <c r="M101" s="6">
        <f t="shared" si="13"/>
        <v>92</v>
      </c>
      <c r="N101" s="10">
        <f t="shared" si="14"/>
        <v>85</v>
      </c>
      <c r="O101" s="9">
        <f t="shared" si="15"/>
        <v>166</v>
      </c>
      <c r="P101" s="11">
        <f t="shared" si="16"/>
        <v>7</v>
      </c>
    </row>
    <row r="102" spans="1:16" x14ac:dyDescent="0.2">
      <c r="A102" s="23">
        <v>24</v>
      </c>
      <c r="B102" s="3" t="s">
        <v>143</v>
      </c>
      <c r="C102" s="26" t="s">
        <v>142</v>
      </c>
      <c r="D102" s="4" t="s">
        <v>23</v>
      </c>
      <c r="E102" s="4" t="s">
        <v>46</v>
      </c>
      <c r="F102" s="8">
        <v>2</v>
      </c>
      <c r="G102" s="9">
        <v>39</v>
      </c>
      <c r="H102" s="6">
        <v>42</v>
      </c>
      <c r="I102" s="6">
        <f t="shared" si="11"/>
        <v>81</v>
      </c>
      <c r="J102" s="10">
        <f t="shared" si="12"/>
        <v>79</v>
      </c>
      <c r="K102" s="9">
        <v>44</v>
      </c>
      <c r="L102" s="6">
        <v>48</v>
      </c>
      <c r="M102" s="6">
        <f t="shared" si="13"/>
        <v>92</v>
      </c>
      <c r="N102" s="10">
        <f t="shared" si="14"/>
        <v>90</v>
      </c>
      <c r="O102" s="9">
        <f t="shared" si="15"/>
        <v>169</v>
      </c>
      <c r="P102" s="11">
        <f t="shared" si="16"/>
        <v>5</v>
      </c>
    </row>
    <row r="103" spans="1:16" x14ac:dyDescent="0.2">
      <c r="A103" s="23">
        <v>25</v>
      </c>
      <c r="B103" s="3" t="s">
        <v>137</v>
      </c>
      <c r="C103" s="26" t="s">
        <v>136</v>
      </c>
      <c r="D103" s="4" t="s">
        <v>27</v>
      </c>
      <c r="E103" s="4" t="s">
        <v>35</v>
      </c>
      <c r="F103" s="8">
        <v>14</v>
      </c>
      <c r="G103" s="9">
        <v>50</v>
      </c>
      <c r="H103" s="6">
        <v>50</v>
      </c>
      <c r="I103" s="6">
        <f t="shared" si="11"/>
        <v>100</v>
      </c>
      <c r="J103" s="10">
        <f t="shared" si="12"/>
        <v>86</v>
      </c>
      <c r="K103" s="9">
        <v>52</v>
      </c>
      <c r="L103" s="6">
        <v>47</v>
      </c>
      <c r="M103" s="6">
        <f t="shared" si="13"/>
        <v>99</v>
      </c>
      <c r="N103" s="10">
        <f t="shared" si="14"/>
        <v>85</v>
      </c>
      <c r="O103" s="9">
        <f t="shared" si="15"/>
        <v>171</v>
      </c>
      <c r="P103" s="11">
        <f t="shared" si="16"/>
        <v>12</v>
      </c>
    </row>
    <row r="104" spans="1:16" x14ac:dyDescent="0.2">
      <c r="A104" s="23">
        <v>26</v>
      </c>
      <c r="B104" s="3" t="s">
        <v>182</v>
      </c>
      <c r="C104" s="26" t="s">
        <v>139</v>
      </c>
      <c r="D104" s="4" t="s">
        <v>27</v>
      </c>
      <c r="E104" s="4" t="s">
        <v>46</v>
      </c>
      <c r="F104" s="8">
        <v>25</v>
      </c>
      <c r="G104" s="9">
        <v>47</v>
      </c>
      <c r="H104" s="6">
        <v>70</v>
      </c>
      <c r="I104" s="6">
        <f t="shared" si="11"/>
        <v>117</v>
      </c>
      <c r="J104" s="10">
        <f t="shared" si="12"/>
        <v>92</v>
      </c>
      <c r="K104" s="9">
        <v>50</v>
      </c>
      <c r="L104" s="6">
        <v>60</v>
      </c>
      <c r="M104" s="6">
        <f t="shared" si="13"/>
        <v>110</v>
      </c>
      <c r="N104" s="10">
        <f t="shared" si="14"/>
        <v>85</v>
      </c>
      <c r="O104" s="9">
        <f t="shared" si="15"/>
        <v>177</v>
      </c>
      <c r="P104" s="11">
        <f t="shared" si="16"/>
        <v>18</v>
      </c>
    </row>
  </sheetData>
  <sortState xmlns:xlrd2="http://schemas.microsoft.com/office/spreadsheetml/2017/richdata2" ref="B79:O104">
    <sortCondition ref="O79:O104"/>
    <sortCondition ref="N79:N104"/>
    <sortCondition ref="J79:J104"/>
  </sortState>
  <mergeCells count="13">
    <mergeCell ref="A7:P7"/>
    <mergeCell ref="G77:J77"/>
    <mergeCell ref="K77:N77"/>
    <mergeCell ref="A74:P74"/>
    <mergeCell ref="A75:P75"/>
    <mergeCell ref="A77:E77"/>
    <mergeCell ref="G12:J12"/>
    <mergeCell ref="K12:N12"/>
    <mergeCell ref="A8:P8"/>
    <mergeCell ref="A9:P9"/>
    <mergeCell ref="A10:P10"/>
    <mergeCell ref="A11:P11"/>
    <mergeCell ref="A12:E12"/>
  </mergeCells>
  <conditionalFormatting sqref="P14">
    <cfRule type="cellIs" dxfId="29" priority="265" operator="equal">
      <formula>0</formula>
    </cfRule>
    <cfRule type="cellIs" dxfId="28" priority="266" operator="lessThan">
      <formula>0</formula>
    </cfRule>
    <cfRule type="cellIs" dxfId="27" priority="267" operator="greaterThan">
      <formula>0</formula>
    </cfRule>
  </conditionalFormatting>
  <conditionalFormatting sqref="P15:P73">
    <cfRule type="cellIs" dxfId="26" priority="7" operator="equal">
      <formula>0</formula>
    </cfRule>
    <cfRule type="cellIs" dxfId="25" priority="8" operator="lessThan">
      <formula>0</formula>
    </cfRule>
    <cfRule type="cellIs" dxfId="24" priority="9" operator="greaterThan">
      <formula>0</formula>
    </cfRule>
  </conditionalFormatting>
  <conditionalFormatting sqref="P79">
    <cfRule type="cellIs" dxfId="23" priority="4" operator="equal">
      <formula>0</formula>
    </cfRule>
    <cfRule type="cellIs" dxfId="22" priority="5" operator="lessThan">
      <formula>0</formula>
    </cfRule>
    <cfRule type="cellIs" dxfId="21" priority="6" operator="greaterThan">
      <formula>0</formula>
    </cfRule>
  </conditionalFormatting>
  <conditionalFormatting sqref="P80:P104">
    <cfRule type="cellIs" dxfId="20" priority="1" operator="equal">
      <formula>0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6BB5-507C-4725-9852-C0456924EAA7}">
  <dimension ref="A7:M22"/>
  <sheetViews>
    <sheetView workbookViewId="0"/>
  </sheetViews>
  <sheetFormatPr baseColWidth="10" defaultColWidth="9.33203125" defaultRowHeight="12.75" x14ac:dyDescent="0.2"/>
  <cols>
    <col min="1" max="1" width="3" style="5" bestFit="1" customWidth="1"/>
    <col min="2" max="2" width="40.1640625" style="1" bestFit="1" customWidth="1"/>
    <col min="3" max="3" width="28.83203125" style="27" bestFit="1" customWidth="1"/>
    <col min="4" max="4" width="17.83203125" style="5" bestFit="1" customWidth="1"/>
    <col min="5" max="5" width="15.1640625" style="5" bestFit="1" customWidth="1"/>
    <col min="6" max="6" width="6" style="1" customWidth="1"/>
    <col min="7" max="7" width="5.83203125" style="1" customWidth="1"/>
    <col min="8" max="9" width="6" style="1" customWidth="1"/>
    <col min="10" max="10" width="5.83203125" style="1" customWidth="1"/>
    <col min="11" max="12" width="6" style="1" customWidth="1"/>
    <col min="13" max="13" width="5.83203125" style="1" customWidth="1"/>
    <col min="14" max="16384" width="9.33203125" style="1"/>
  </cols>
  <sheetData>
    <row r="7" spans="1:13" ht="20.25" x14ac:dyDescent="0.2">
      <c r="A7" s="71" t="s">
        <v>171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x14ac:dyDescent="0.2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s="44" customFormat="1" ht="25.5" x14ac:dyDescent="0.2">
      <c r="A10" s="84" t="s">
        <v>172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s="44" customFormat="1" ht="17.25" thickBot="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13" s="44" customFormat="1" ht="17.25" thickBot="1" x14ac:dyDescent="0.3">
      <c r="A12" s="87"/>
      <c r="B12" s="87"/>
      <c r="C12" s="87"/>
      <c r="D12" s="87"/>
      <c r="E12" s="87"/>
      <c r="F12" s="88" t="s">
        <v>1</v>
      </c>
      <c r="G12" s="89"/>
      <c r="H12" s="90"/>
      <c r="I12" s="88" t="s">
        <v>2</v>
      </c>
      <c r="J12" s="89"/>
      <c r="K12" s="90"/>
      <c r="L12" s="87"/>
      <c r="M12" s="87"/>
    </row>
    <row r="13" spans="1:13" s="44" customFormat="1" ht="17.25" thickBot="1" x14ac:dyDescent="0.25">
      <c r="A13" s="45" t="s">
        <v>4</v>
      </c>
      <c r="B13" s="46" t="s">
        <v>5</v>
      </c>
      <c r="C13" s="46" t="s">
        <v>8</v>
      </c>
      <c r="D13" s="46" t="s">
        <v>6</v>
      </c>
      <c r="E13" s="56" t="s">
        <v>7</v>
      </c>
      <c r="F13" s="45" t="s">
        <v>9</v>
      </c>
      <c r="G13" s="46" t="s">
        <v>10</v>
      </c>
      <c r="H13" s="47" t="s">
        <v>11</v>
      </c>
      <c r="I13" s="45" t="s">
        <v>9</v>
      </c>
      <c r="J13" s="46" t="s">
        <v>10</v>
      </c>
      <c r="K13" s="47" t="s">
        <v>11</v>
      </c>
      <c r="L13" s="57" t="s">
        <v>12</v>
      </c>
      <c r="M13" s="48" t="s">
        <v>13</v>
      </c>
    </row>
    <row r="14" spans="1:13" s="44" customFormat="1" ht="16.5" x14ac:dyDescent="0.2">
      <c r="A14" s="49">
        <v>1</v>
      </c>
      <c r="B14" s="50" t="str">
        <f>'CATEGORIA GROSS'!B14</f>
        <v>LOUREIRO JUAN MARTIN</v>
      </c>
      <c r="C14" s="58" t="str">
        <f>'CATEGORIA GROSS'!C14</f>
        <v>EL PARAISO COUNTRY CLUB</v>
      </c>
      <c r="D14" s="51" t="str">
        <f>'CATEGORIA GROSS'!D14</f>
        <v>JUV</v>
      </c>
      <c r="E14" s="52" t="str">
        <f>'CATEGORIA GROSS'!E14</f>
        <v>AM</v>
      </c>
      <c r="F14" s="49">
        <f>'CATEGORIA GROSS'!F14</f>
        <v>37</v>
      </c>
      <c r="G14" s="53">
        <f>'CATEGORIA GROSS'!G14</f>
        <v>34</v>
      </c>
      <c r="H14" s="54">
        <f>'CATEGORIA GROSS'!H14</f>
        <v>71</v>
      </c>
      <c r="I14" s="49">
        <f>'CATEGORIA GROSS'!I14</f>
        <v>35</v>
      </c>
      <c r="J14" s="53">
        <f>'CATEGORIA GROSS'!J14</f>
        <v>37</v>
      </c>
      <c r="K14" s="54">
        <f>'CATEGORIA GROSS'!K14</f>
        <v>72</v>
      </c>
      <c r="L14" s="49">
        <f>'CATEGORIA GROSS'!L14</f>
        <v>143</v>
      </c>
      <c r="M14" s="55">
        <f>'CATEGORIA GROSS'!M14</f>
        <v>-3</v>
      </c>
    </row>
    <row r="15" spans="1:13" s="44" customFormat="1" ht="16.5" x14ac:dyDescent="0.2">
      <c r="A15" s="49">
        <v>2</v>
      </c>
      <c r="B15" s="50" t="str">
        <f>'CATEGORIA GROSS'!B15</f>
        <v>CABANILLAS NICOLAS</v>
      </c>
      <c r="C15" s="58" t="str">
        <f>'CATEGORIA GROSS'!C15</f>
        <v>CHAPELCO GOLF CLUB</v>
      </c>
      <c r="D15" s="51" t="str">
        <f>'CATEGORIA GROSS'!D15</f>
        <v>JUV</v>
      </c>
      <c r="E15" s="52" t="str">
        <f>'CATEGORIA GROSS'!E15</f>
        <v>FRGS</v>
      </c>
      <c r="F15" s="49">
        <f>'CATEGORIA GROSS'!F15</f>
        <v>33</v>
      </c>
      <c r="G15" s="53">
        <f>'CATEGORIA GROSS'!G15</f>
        <v>36</v>
      </c>
      <c r="H15" s="54">
        <f>'CATEGORIA GROSS'!H15</f>
        <v>69</v>
      </c>
      <c r="I15" s="49">
        <f>'CATEGORIA GROSS'!I15</f>
        <v>38</v>
      </c>
      <c r="J15" s="53">
        <f>'CATEGORIA GROSS'!J15</f>
        <v>38</v>
      </c>
      <c r="K15" s="54">
        <f>'CATEGORIA GROSS'!K15</f>
        <v>76</v>
      </c>
      <c r="L15" s="49">
        <f>'CATEGORIA GROSS'!L15</f>
        <v>145</v>
      </c>
      <c r="M15" s="55">
        <f>'CATEGORIA GROSS'!M15</f>
        <v>-1</v>
      </c>
    </row>
    <row r="16" spans="1:13" s="44" customFormat="1" ht="16.5" x14ac:dyDescent="0.2"/>
    <row r="17" spans="1:13" s="44" customFormat="1" ht="25.5" x14ac:dyDescent="0.2">
      <c r="A17" s="85" t="s">
        <v>14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s="44" customFormat="1" ht="17.25" thickBot="1" x14ac:dyDescent="0.3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 s="44" customFormat="1" ht="17.25" thickBot="1" x14ac:dyDescent="0.3">
      <c r="A19" s="87"/>
      <c r="B19" s="87"/>
      <c r="C19" s="87"/>
      <c r="D19" s="87"/>
      <c r="E19" s="87"/>
      <c r="F19" s="88" t="s">
        <v>1</v>
      </c>
      <c r="G19" s="89"/>
      <c r="H19" s="90"/>
      <c r="I19" s="88" t="s">
        <v>2</v>
      </c>
      <c r="J19" s="89"/>
      <c r="K19" s="90"/>
      <c r="L19" s="87"/>
      <c r="M19" s="87"/>
    </row>
    <row r="20" spans="1:13" s="44" customFormat="1" ht="17.25" thickBot="1" x14ac:dyDescent="0.25">
      <c r="A20" s="45" t="s">
        <v>4</v>
      </c>
      <c r="B20" s="46" t="s">
        <v>5</v>
      </c>
      <c r="C20" s="46" t="s">
        <v>8</v>
      </c>
      <c r="D20" s="46" t="s">
        <v>6</v>
      </c>
      <c r="E20" s="56" t="s">
        <v>7</v>
      </c>
      <c r="F20" s="45" t="s">
        <v>9</v>
      </c>
      <c r="G20" s="46" t="s">
        <v>10</v>
      </c>
      <c r="H20" s="47" t="s">
        <v>11</v>
      </c>
      <c r="I20" s="45" t="s">
        <v>9</v>
      </c>
      <c r="J20" s="46" t="s">
        <v>10</v>
      </c>
      <c r="K20" s="47" t="s">
        <v>11</v>
      </c>
      <c r="L20" s="57" t="s">
        <v>12</v>
      </c>
      <c r="M20" s="48" t="s">
        <v>13</v>
      </c>
    </row>
    <row r="21" spans="1:13" s="44" customFormat="1" ht="16.5" x14ac:dyDescent="0.2">
      <c r="A21" s="49">
        <v>1</v>
      </c>
      <c r="B21" s="50" t="str">
        <f>'CATEGORIA GROSS'!B79</f>
        <v>GIULIANO ANA</v>
      </c>
      <c r="C21" s="58" t="str">
        <f>'CATEGORIA GROSS'!C79</f>
        <v>RIO CUARTO GOLF CLUB</v>
      </c>
      <c r="D21" s="51" t="str">
        <f>'CATEGORIA GROSS'!D79</f>
        <v>MEN</v>
      </c>
      <c r="E21" s="52" t="str">
        <f>'CATEGORIA GROSS'!E79</f>
        <v>FGPC</v>
      </c>
      <c r="F21" s="49">
        <f>'CATEGORIA GROSS'!F79</f>
        <v>35</v>
      </c>
      <c r="G21" s="53">
        <f>'CATEGORIA GROSS'!G79</f>
        <v>38</v>
      </c>
      <c r="H21" s="54">
        <f>'CATEGORIA GROSS'!H79</f>
        <v>73</v>
      </c>
      <c r="I21" s="49">
        <f>'CATEGORIA GROSS'!I79</f>
        <v>39</v>
      </c>
      <c r="J21" s="53">
        <f>'CATEGORIA GROSS'!J79</f>
        <v>38</v>
      </c>
      <c r="K21" s="54">
        <f>'CATEGORIA GROSS'!K79</f>
        <v>77</v>
      </c>
      <c r="L21" s="49">
        <f>'CATEGORIA GROSS'!L79</f>
        <v>150</v>
      </c>
      <c r="M21" s="55">
        <f>'CATEGORIA GROSS'!M79</f>
        <v>2</v>
      </c>
    </row>
    <row r="22" spans="1:13" s="44" customFormat="1" ht="16.5" x14ac:dyDescent="0.2">
      <c r="A22" s="49">
        <v>2</v>
      </c>
      <c r="B22" s="50" t="str">
        <f>'CATEGORIA GROSS'!B80</f>
        <v>DOMINE MAGDALENA</v>
      </c>
      <c r="C22" s="58" t="str">
        <f>'CATEGORIA GROSS'!C80</f>
        <v>RIO CUARTO GOLF CLUB</v>
      </c>
      <c r="D22" s="51" t="str">
        <f>'CATEGORIA GROSS'!D80</f>
        <v>JUV</v>
      </c>
      <c r="E22" s="52" t="str">
        <f>'CATEGORIA GROSS'!E80</f>
        <v>FGPC</v>
      </c>
      <c r="F22" s="49">
        <f>'CATEGORIA GROSS'!F80</f>
        <v>39</v>
      </c>
      <c r="G22" s="53">
        <f>'CATEGORIA GROSS'!G80</f>
        <v>40</v>
      </c>
      <c r="H22" s="54">
        <f>'CATEGORIA GROSS'!H80</f>
        <v>79</v>
      </c>
      <c r="I22" s="49">
        <f>'CATEGORIA GROSS'!I80</f>
        <v>39</v>
      </c>
      <c r="J22" s="53">
        <f>'CATEGORIA GROSS'!J80</f>
        <v>36</v>
      </c>
      <c r="K22" s="54">
        <f>'CATEGORIA GROSS'!K80</f>
        <v>75</v>
      </c>
      <c r="L22" s="49">
        <f>'CATEGORIA GROSS'!L80</f>
        <v>154</v>
      </c>
      <c r="M22" s="55">
        <f>'CATEGORIA GROSS'!M80</f>
        <v>6</v>
      </c>
    </row>
  </sheetData>
  <mergeCells count="15">
    <mergeCell ref="A18:M18"/>
    <mergeCell ref="A19:E19"/>
    <mergeCell ref="F19:H19"/>
    <mergeCell ref="I19:K19"/>
    <mergeCell ref="L19:M19"/>
    <mergeCell ref="A7:M7"/>
    <mergeCell ref="A8:M8"/>
    <mergeCell ref="A9:M9"/>
    <mergeCell ref="A10:M10"/>
    <mergeCell ref="A17:M17"/>
    <mergeCell ref="A11:M11"/>
    <mergeCell ref="A12:E12"/>
    <mergeCell ref="F12:H12"/>
    <mergeCell ref="I12:K12"/>
    <mergeCell ref="L12:M12"/>
  </mergeCells>
  <conditionalFormatting sqref="M14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M15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M21">
    <cfRule type="cellIs" dxfId="11" priority="4" operator="equal">
      <formula>0</formula>
    </cfRule>
    <cfRule type="cellIs" dxfId="10" priority="5" operator="lessThan">
      <formula>0</formula>
    </cfRule>
    <cfRule type="cellIs" dxfId="9" priority="6" operator="greaterThan">
      <formula>0</formula>
    </cfRule>
  </conditionalFormatting>
  <conditionalFormatting sqref="M22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6780-06D8-4CB5-B86C-6487B850127A}">
  <dimension ref="A7:P21"/>
  <sheetViews>
    <sheetView workbookViewId="0"/>
  </sheetViews>
  <sheetFormatPr baseColWidth="10" defaultColWidth="9.33203125" defaultRowHeight="12.75" x14ac:dyDescent="0.2"/>
  <cols>
    <col min="1" max="1" width="3" style="24" bestFit="1" customWidth="1"/>
    <col min="2" max="2" width="37.6640625" style="1" customWidth="1"/>
    <col min="3" max="3" width="26" style="25" customWidth="1"/>
    <col min="4" max="4" width="13.5" style="5" customWidth="1"/>
    <col min="5" max="5" width="15" style="5" bestFit="1" customWidth="1"/>
    <col min="6" max="6" width="6" style="5" customWidth="1"/>
    <col min="7" max="7" width="6" style="1" customWidth="1"/>
    <col min="8" max="8" width="5.83203125" style="1" customWidth="1"/>
    <col min="9" max="11" width="6" style="1" customWidth="1"/>
    <col min="12" max="12" width="5.83203125" style="1" customWidth="1"/>
    <col min="13" max="14" width="6" style="1" customWidth="1"/>
    <col min="15" max="15" width="6.5" style="1" bestFit="1" customWidth="1"/>
    <col min="16" max="16" width="5.83203125" style="1" customWidth="1"/>
    <col min="17" max="16384" width="9.33203125" style="1"/>
  </cols>
  <sheetData>
    <row r="7" spans="1:16" ht="20.25" x14ac:dyDescent="0.2">
      <c r="A7" s="75" t="s">
        <v>171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x14ac:dyDescent="0.2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ht="18.75" x14ac:dyDescent="0.2">
      <c r="A10" s="70" t="s">
        <v>15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ht="13.5" thickBo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ht="13.5" thickBot="1" x14ac:dyDescent="0.25">
      <c r="A12" s="83"/>
      <c r="B12" s="83"/>
      <c r="C12" s="83"/>
      <c r="D12" s="83"/>
      <c r="E12" s="83"/>
      <c r="F12" s="43"/>
      <c r="G12" s="77" t="s">
        <v>1</v>
      </c>
      <c r="H12" s="78"/>
      <c r="I12" s="78"/>
      <c r="J12" s="79"/>
      <c r="K12" s="80" t="s">
        <v>2</v>
      </c>
      <c r="L12" s="81"/>
      <c r="M12" s="81"/>
      <c r="N12" s="82"/>
      <c r="O12" s="18" t="s">
        <v>12</v>
      </c>
      <c r="P12" s="15"/>
    </row>
    <row r="13" spans="1:16" ht="13.5" thickBot="1" x14ac:dyDescent="0.25">
      <c r="A13" s="22" t="s">
        <v>4</v>
      </c>
      <c r="B13" s="20" t="s">
        <v>5</v>
      </c>
      <c r="C13" s="20" t="s">
        <v>8</v>
      </c>
      <c r="D13" s="20" t="s">
        <v>6</v>
      </c>
      <c r="E13" s="20" t="s">
        <v>7</v>
      </c>
      <c r="F13" s="21" t="s">
        <v>17</v>
      </c>
      <c r="G13" s="12" t="s">
        <v>9</v>
      </c>
      <c r="H13" s="13" t="s">
        <v>10</v>
      </c>
      <c r="I13" s="13" t="s">
        <v>11</v>
      </c>
      <c r="J13" s="14" t="s">
        <v>18</v>
      </c>
      <c r="K13" s="12" t="s">
        <v>9</v>
      </c>
      <c r="L13" s="13" t="s">
        <v>10</v>
      </c>
      <c r="M13" s="13" t="s">
        <v>11</v>
      </c>
      <c r="N13" s="16" t="s">
        <v>19</v>
      </c>
      <c r="O13" s="19" t="s">
        <v>20</v>
      </c>
      <c r="P13" s="17" t="s">
        <v>13</v>
      </c>
    </row>
    <row r="14" spans="1:16" s="44" customFormat="1" ht="16.5" x14ac:dyDescent="0.2">
      <c r="A14" s="59">
        <v>1</v>
      </c>
      <c r="B14" s="50" t="str">
        <f>'CATEGORIA NETO'!B14</f>
        <v>LIBERATORI AUGUSTO</v>
      </c>
      <c r="C14" s="58" t="str">
        <f>'CATEGORIA NETO'!C14</f>
        <v>CONCORDIA GOLF CLUB</v>
      </c>
      <c r="D14" s="51" t="str">
        <f>'CATEGORIA NETO'!D14</f>
        <v>M-15</v>
      </c>
      <c r="E14" s="51" t="str">
        <f>'CATEGORIA NETO'!E14</f>
        <v>FGL</v>
      </c>
      <c r="F14" s="60">
        <f>'CATEGORIA NETO'!F14</f>
        <v>14</v>
      </c>
      <c r="G14" s="61">
        <f>'CATEGORIA NETO'!G14</f>
        <v>43</v>
      </c>
      <c r="H14" s="62">
        <f>'CATEGORIA NETO'!H14</f>
        <v>39</v>
      </c>
      <c r="I14" s="62">
        <f>'CATEGORIA NETO'!I14</f>
        <v>82</v>
      </c>
      <c r="J14" s="63">
        <f>'CATEGORIA NETO'!J14</f>
        <v>68</v>
      </c>
      <c r="K14" s="61">
        <f>'CATEGORIA NETO'!K14</f>
        <v>45</v>
      </c>
      <c r="L14" s="62">
        <f>'CATEGORIA NETO'!L14</f>
        <v>42</v>
      </c>
      <c r="M14" s="62">
        <f>'CATEGORIA NETO'!M14</f>
        <v>87</v>
      </c>
      <c r="N14" s="63">
        <f>'CATEGORIA NETO'!N14</f>
        <v>73</v>
      </c>
      <c r="O14" s="61">
        <f>'CATEGORIA NETO'!O14</f>
        <v>141</v>
      </c>
      <c r="P14" s="64">
        <f>'CATEGORIA NETO'!P14</f>
        <v>-5</v>
      </c>
    </row>
    <row r="17" spans="1:16" ht="18.75" x14ac:dyDescent="0.2">
      <c r="A17" s="70" t="s">
        <v>16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13.5" thickBot="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ht="13.5" thickBot="1" x14ac:dyDescent="0.25">
      <c r="A19" s="83"/>
      <c r="B19" s="83"/>
      <c r="C19" s="83"/>
      <c r="D19" s="83"/>
      <c r="E19" s="83"/>
      <c r="F19" s="43"/>
      <c r="G19" s="77" t="s">
        <v>1</v>
      </c>
      <c r="H19" s="78"/>
      <c r="I19" s="78"/>
      <c r="J19" s="79"/>
      <c r="K19" s="80" t="s">
        <v>2</v>
      </c>
      <c r="L19" s="81"/>
      <c r="M19" s="81"/>
      <c r="N19" s="82"/>
      <c r="O19" s="18" t="s">
        <v>12</v>
      </c>
      <c r="P19" s="15"/>
    </row>
    <row r="20" spans="1:16" ht="13.5" thickBot="1" x14ac:dyDescent="0.25">
      <c r="A20" s="22" t="s">
        <v>4</v>
      </c>
      <c r="B20" s="20" t="s">
        <v>5</v>
      </c>
      <c r="C20" s="20" t="s">
        <v>8</v>
      </c>
      <c r="D20" s="20" t="s">
        <v>6</v>
      </c>
      <c r="E20" s="20" t="s">
        <v>7</v>
      </c>
      <c r="F20" s="21" t="s">
        <v>17</v>
      </c>
      <c r="G20" s="12" t="s">
        <v>9</v>
      </c>
      <c r="H20" s="13" t="s">
        <v>10</v>
      </c>
      <c r="I20" s="13" t="s">
        <v>11</v>
      </c>
      <c r="J20" s="14" t="s">
        <v>18</v>
      </c>
      <c r="K20" s="12" t="s">
        <v>9</v>
      </c>
      <c r="L20" s="13" t="s">
        <v>10</v>
      </c>
      <c r="M20" s="13" t="s">
        <v>11</v>
      </c>
      <c r="N20" s="16" t="s">
        <v>19</v>
      </c>
      <c r="O20" s="19" t="s">
        <v>20</v>
      </c>
      <c r="P20" s="17" t="s">
        <v>13</v>
      </c>
    </row>
    <row r="21" spans="1:16" s="44" customFormat="1" ht="16.5" x14ac:dyDescent="0.2">
      <c r="A21" s="59">
        <v>1</v>
      </c>
      <c r="B21" s="50" t="str">
        <f>'CATEGORIA NETO'!B79</f>
        <v>BENZADON MORENA</v>
      </c>
      <c r="C21" s="58" t="str">
        <f>'CATEGORIA NETO'!C79</f>
        <v>JOCKEY CLUB ROSARIO</v>
      </c>
      <c r="D21" s="51" t="str">
        <f>'CATEGORIA NETO'!D79</f>
        <v>MEN</v>
      </c>
      <c r="E21" s="51" t="str">
        <f>'CATEGORIA NETO'!E79</f>
        <v>FGSL</v>
      </c>
      <c r="F21" s="60">
        <f>'CATEGORIA NETO'!F79</f>
        <v>10</v>
      </c>
      <c r="G21" s="61">
        <f>'CATEGORIA NETO'!G79</f>
        <v>43</v>
      </c>
      <c r="H21" s="62">
        <f>'CATEGORIA NETO'!H79</f>
        <v>41</v>
      </c>
      <c r="I21" s="62">
        <f>'CATEGORIA NETO'!I79</f>
        <v>84</v>
      </c>
      <c r="J21" s="63">
        <f>'CATEGORIA NETO'!J79</f>
        <v>74</v>
      </c>
      <c r="K21" s="61">
        <f>'CATEGORIA NETO'!K79</f>
        <v>44</v>
      </c>
      <c r="L21" s="62">
        <f>'CATEGORIA NETO'!L79</f>
        <v>43</v>
      </c>
      <c r="M21" s="62">
        <f>'CATEGORIA NETO'!M79</f>
        <v>87</v>
      </c>
      <c r="N21" s="63">
        <f>'CATEGORIA NETO'!N79</f>
        <v>77</v>
      </c>
      <c r="O21" s="61">
        <f>'CATEGORIA NETO'!O79</f>
        <v>151</v>
      </c>
      <c r="P21" s="64">
        <f>'CATEGORIA NETO'!P79</f>
        <v>0</v>
      </c>
    </row>
  </sheetData>
  <mergeCells count="13">
    <mergeCell ref="A17:P17"/>
    <mergeCell ref="A18:P18"/>
    <mergeCell ref="A19:E19"/>
    <mergeCell ref="G19:J19"/>
    <mergeCell ref="K19:N19"/>
    <mergeCell ref="A12:E12"/>
    <mergeCell ref="G12:J12"/>
    <mergeCell ref="K12:N12"/>
    <mergeCell ref="A7:P7"/>
    <mergeCell ref="A8:P8"/>
    <mergeCell ref="A9:P9"/>
    <mergeCell ref="A10:P10"/>
    <mergeCell ref="A11:P11"/>
  </mergeCells>
  <conditionalFormatting sqref="P14">
    <cfRule type="cellIs" dxfId="5" priority="7" operator="equal">
      <formula>0</formula>
    </cfRule>
    <cfRule type="cellIs" dxfId="4" priority="8" operator="lessThan">
      <formula>0</formula>
    </cfRule>
    <cfRule type="cellIs" dxfId="3" priority="9" operator="greaterThan">
      <formula>0</formula>
    </cfRule>
  </conditionalFormatting>
  <conditionalFormatting sqref="P2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CATEGORIA GROSS</vt:lpstr>
      <vt:lpstr>CATEGORIA NETO</vt:lpstr>
      <vt:lpstr>EEPP GROSS</vt:lpstr>
      <vt:lpstr>EEPP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Procesado por Ramon Cenoz</dc:creator>
  <cp:lastModifiedBy>Enrique Alberto Cueli</cp:lastModifiedBy>
  <cp:lastPrinted>2024-11-03T15:48:20Z</cp:lastPrinted>
  <dcterms:created xsi:type="dcterms:W3CDTF">2024-08-20T15:03:17Z</dcterms:created>
  <dcterms:modified xsi:type="dcterms:W3CDTF">2024-11-03T19:29:43Z</dcterms:modified>
</cp:coreProperties>
</file>